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kuya\Documents\郁弥フォルダ\4.ブログ\抱き角度によるロールへの荷重\"/>
    </mc:Choice>
  </mc:AlternateContent>
  <xr:revisionPtr revIDLastSave="0" documentId="13_ncr:1_{684C6051-3ED2-4D50-B371-AA2AD87C797D}" xr6:coauthVersionLast="47" xr6:coauthVersionMax="47" xr10:uidLastSave="{00000000-0000-0000-0000-000000000000}"/>
  <workbookProtection workbookAlgorithmName="SHA-512" workbookHashValue="F1rNLtntMvQ0IEwcajyzlFGPZqiw0YCVKowggAGwUGPSbsByIFC86J53MqBaut5XdQKj/QVe/1Qd1oOI/qvBkA==" workbookSaltValue="KMl6iDxjf3PoJagmmPp3Sw==" workbookSpinCount="100000" lockStructure="1"/>
  <bookViews>
    <workbookView xWindow="-108" yWindow="-108" windowWidth="23256" windowHeight="12456" xr2:uid="{BA742DB7-F18D-447A-A2B7-4CC8CAF4AAEA}"/>
  </bookViews>
  <sheets>
    <sheet name="抱き角度によるロールへの荷重計算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1" l="1"/>
  <c r="K13" i="1"/>
  <c r="K12" i="1"/>
  <c r="K9" i="1"/>
  <c r="K6" i="1"/>
  <c r="J13" i="1" l="1"/>
  <c r="J12" i="1"/>
  <c r="J15" i="1" s="1"/>
  <c r="J14" i="1" l="1"/>
  <c r="J9" i="1" s="1"/>
  <c r="J16" i="1"/>
</calcChain>
</file>

<file path=xl/sharedStrings.xml><?xml version="1.0" encoding="utf-8"?>
<sst xmlns="http://schemas.openxmlformats.org/spreadsheetml/2006/main" count="29" uniqueCount="25">
  <si>
    <t>シートやベルトの張力</t>
    <rPh sb="8" eb="10">
      <t>チョウリョク</t>
    </rPh>
    <phoneticPr fontId="1"/>
  </si>
  <si>
    <t>T</t>
    <phoneticPr fontId="1"/>
  </si>
  <si>
    <t>抱き角度</t>
    <rPh sb="0" eb="1">
      <t>ダ</t>
    </rPh>
    <rPh sb="2" eb="4">
      <t>カクド</t>
    </rPh>
    <phoneticPr fontId="1"/>
  </si>
  <si>
    <t>deg</t>
    <phoneticPr fontId="1"/>
  </si>
  <si>
    <t>張力のX成分</t>
    <rPh sb="0" eb="2">
      <t>チョウリョク</t>
    </rPh>
    <rPh sb="4" eb="6">
      <t>セイブン</t>
    </rPh>
    <phoneticPr fontId="1"/>
  </si>
  <si>
    <t>合力の向き</t>
    <rPh sb="0" eb="2">
      <t>ゴウリョク</t>
    </rPh>
    <rPh sb="3" eb="4">
      <t>ム</t>
    </rPh>
    <phoneticPr fontId="1"/>
  </si>
  <si>
    <t>張力のY成分</t>
    <rPh sb="0" eb="2">
      <t>チョウリョク</t>
    </rPh>
    <rPh sb="4" eb="6">
      <t>セイブン</t>
    </rPh>
    <phoneticPr fontId="1"/>
  </si>
  <si>
    <t>テンションの合力</t>
    <rPh sb="6" eb="8">
      <t>ゴウリョク</t>
    </rPh>
    <phoneticPr fontId="1"/>
  </si>
  <si>
    <t>F</t>
    <phoneticPr fontId="1"/>
  </si>
  <si>
    <t>rad</t>
    <phoneticPr fontId="1"/>
  </si>
  <si>
    <t>合力のY成分</t>
    <rPh sb="0" eb="2">
      <t>ゴウリョク</t>
    </rPh>
    <rPh sb="4" eb="6">
      <t>セイブン</t>
    </rPh>
    <phoneticPr fontId="1"/>
  </si>
  <si>
    <t>deg</t>
    <phoneticPr fontId="1"/>
  </si>
  <si>
    <t>kN</t>
  </si>
  <si>
    <r>
      <t>θ</t>
    </r>
    <r>
      <rPr>
        <vertAlign val="subscript"/>
        <sz val="11"/>
        <color theme="1"/>
        <rFont val="游ゴシック"/>
        <family val="3"/>
        <charset val="128"/>
        <scheme val="minor"/>
      </rPr>
      <t>1</t>
    </r>
    <phoneticPr fontId="1"/>
  </si>
  <si>
    <r>
      <t>θ</t>
    </r>
    <r>
      <rPr>
        <vertAlign val="subscript"/>
        <sz val="11"/>
        <color theme="1"/>
        <rFont val="游ゴシック"/>
        <family val="3"/>
        <charset val="128"/>
        <scheme val="minor"/>
      </rPr>
      <t>2</t>
    </r>
    <phoneticPr fontId="1"/>
  </si>
  <si>
    <r>
      <t>F</t>
    </r>
    <r>
      <rPr>
        <vertAlign val="subscript"/>
        <sz val="11"/>
        <color theme="1"/>
        <rFont val="游ゴシック"/>
        <family val="3"/>
        <charset val="128"/>
        <scheme val="minor"/>
      </rPr>
      <t>x</t>
    </r>
    <phoneticPr fontId="1"/>
  </si>
  <si>
    <r>
      <t>F</t>
    </r>
    <r>
      <rPr>
        <vertAlign val="subscript"/>
        <sz val="11"/>
        <color theme="1"/>
        <rFont val="游ゴシック"/>
        <family val="3"/>
        <charset val="128"/>
        <scheme val="minor"/>
      </rPr>
      <t>y</t>
    </r>
    <phoneticPr fontId="1"/>
  </si>
  <si>
    <r>
      <t>θ</t>
    </r>
    <r>
      <rPr>
        <vertAlign val="subscript"/>
        <sz val="11"/>
        <color theme="1"/>
        <rFont val="游ゴシック"/>
        <family val="3"/>
        <charset val="128"/>
        <scheme val="minor"/>
      </rPr>
      <t>F</t>
    </r>
    <phoneticPr fontId="1"/>
  </si>
  <si>
    <t>抱き角度によるロールへの荷重</t>
    <phoneticPr fontId="1"/>
  </si>
  <si>
    <t>件名：</t>
    <rPh sb="0" eb="2">
      <t>ケンメイ</t>
    </rPh>
    <phoneticPr fontId="1"/>
  </si>
  <si>
    <t>マイナスは下方向成分の力です。</t>
    <rPh sb="5" eb="6">
      <t>シタ</t>
    </rPh>
    <rPh sb="6" eb="8">
      <t>ホウコウ</t>
    </rPh>
    <rPh sb="8" eb="10">
      <t>セイブン</t>
    </rPh>
    <rPh sb="11" eb="12">
      <t>チカラ</t>
    </rPh>
    <phoneticPr fontId="1"/>
  </si>
  <si>
    <t>力の単位を選択してください</t>
    <rPh sb="0" eb="1">
      <t>チカラ</t>
    </rPh>
    <rPh sb="2" eb="4">
      <t>タンイ</t>
    </rPh>
    <rPh sb="5" eb="7">
      <t>センタク</t>
    </rPh>
    <phoneticPr fontId="1"/>
  </si>
  <si>
    <t>作成日</t>
    <rPh sb="0" eb="3">
      <t>サクセイビ</t>
    </rPh>
    <phoneticPr fontId="1"/>
  </si>
  <si>
    <t>作成者</t>
    <rPh sb="0" eb="3">
      <t>サクセイシャ</t>
    </rPh>
    <phoneticPr fontId="1"/>
  </si>
  <si>
    <r>
      <t>F</t>
    </r>
    <r>
      <rPr>
        <b/>
        <vertAlign val="subscript"/>
        <sz val="11"/>
        <color theme="1"/>
        <rFont val="游ゴシック"/>
        <family val="3"/>
        <charset val="128"/>
        <scheme val="minor"/>
      </rPr>
      <t>YY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</si>
</sst>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vertAlign val="subscript"/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vertAlign val="subscript"/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3" borderId="2" xfId="0" applyFill="1" applyBorder="1" applyAlignment="1">
      <alignment vertical="center" shrinkToFit="1"/>
    </xf>
    <xf numFmtId="0" fontId="0" fillId="3" borderId="3" xfId="0" applyFill="1" applyBorder="1" applyAlignment="1">
      <alignment vertical="center" shrinkToFit="1"/>
    </xf>
    <xf numFmtId="0" fontId="0" fillId="3" borderId="4" xfId="0" applyFill="1" applyBorder="1" applyAlignment="1">
      <alignment vertical="center" shrinkToFit="1"/>
    </xf>
    <xf numFmtId="0" fontId="0" fillId="3" borderId="5" xfId="0" applyFill="1" applyBorder="1" applyAlignment="1">
      <alignment vertical="center" shrinkToFit="1"/>
    </xf>
    <xf numFmtId="0" fontId="0" fillId="3" borderId="1" xfId="0" applyFill="1" applyBorder="1" applyAlignment="1">
      <alignment vertical="center" shrinkToFit="1"/>
    </xf>
    <xf numFmtId="0" fontId="0" fillId="3" borderId="6" xfId="0" applyFill="1" applyBorder="1" applyAlignment="1">
      <alignment vertical="center" shrinkToFit="1"/>
    </xf>
    <xf numFmtId="0" fontId="0" fillId="3" borderId="7" xfId="0" applyFill="1" applyBorder="1" applyAlignment="1">
      <alignment vertical="center" shrinkToFit="1"/>
    </xf>
    <xf numFmtId="0" fontId="0" fillId="3" borderId="8" xfId="0" applyFill="1" applyBorder="1" applyAlignment="1">
      <alignment vertical="center" shrinkToFit="1"/>
    </xf>
    <xf numFmtId="0" fontId="0" fillId="3" borderId="9" xfId="0" applyFill="1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2" borderId="0" xfId="0" applyFill="1" applyProtection="1">
      <alignment vertical="center"/>
      <protection locked="0"/>
    </xf>
    <xf numFmtId="0" fontId="0" fillId="2" borderId="3" xfId="0" applyFill="1" applyBorder="1" applyAlignment="1" applyProtection="1">
      <alignment vertical="center" shrinkToFit="1"/>
      <protection locked="0"/>
    </xf>
    <xf numFmtId="0" fontId="0" fillId="2" borderId="1" xfId="0" applyFill="1" applyBorder="1" applyAlignment="1" applyProtection="1">
      <alignment vertical="center" shrinkToFit="1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 shrinkToFit="1"/>
    </xf>
    <xf numFmtId="0" fontId="4" fillId="3" borderId="10" xfId="0" applyFont="1" applyFill="1" applyBorder="1" applyAlignment="1">
      <alignment vertical="center" shrinkToFit="1"/>
    </xf>
    <xf numFmtId="0" fontId="0" fillId="3" borderId="12" xfId="0" applyFill="1" applyBorder="1" applyAlignment="1">
      <alignment vertical="center" shrinkToFit="1"/>
    </xf>
    <xf numFmtId="0" fontId="4" fillId="3" borderId="11" xfId="0" applyFont="1" applyFill="1" applyBorder="1" applyAlignment="1">
      <alignment vertical="center" shrinkToFit="1"/>
    </xf>
    <xf numFmtId="0" fontId="0" fillId="2" borderId="12" xfId="0" applyFill="1" applyBorder="1" applyAlignment="1" applyProtection="1">
      <alignment vertical="center" shrinkToFit="1"/>
      <protection locked="0"/>
    </xf>
    <xf numFmtId="0" fontId="4" fillId="4" borderId="11" xfId="0" applyFont="1" applyFill="1" applyBorder="1" applyAlignment="1" applyProtection="1">
      <alignment vertical="center" shrinkToFit="1"/>
      <protection locked="0"/>
    </xf>
    <xf numFmtId="0" fontId="4" fillId="3" borderId="13" xfId="0" applyFont="1" applyFill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shinmeeng.com/" TargetMode="External"/><Relationship Id="rId1" Type="http://schemas.openxmlformats.org/officeDocument/2006/relationships/image" Target="../media/image1.jpe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8172</xdr:colOff>
      <xdr:row>3</xdr:row>
      <xdr:rowOff>166389</xdr:rowOff>
    </xdr:from>
    <xdr:ext cx="2172629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テキスト ボックス 1">
              <a:extLst>
                <a:ext uri="{FF2B5EF4-FFF2-40B4-BE49-F238E27FC236}">
                  <a16:creationId xmlns:a16="http://schemas.microsoft.com/office/drawing/2014/main" id="{CDBBF536-B9A6-BC83-6C53-825BE6083102}"/>
                </a:ext>
              </a:extLst>
            </xdr:cNvPr>
            <xdr:cNvSpPr txBox="1"/>
          </xdr:nvSpPr>
          <xdr:spPr>
            <a:xfrm>
              <a:off x="1996992" y="989349"/>
              <a:ext cx="217262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l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  <m:t>𝐹</m:t>
                        </m:r>
                      </m:e>
                      <m:sub>
                        <m: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  <m:t>𝑥</m:t>
                        </m:r>
                      </m:sub>
                    </m:sSub>
                    <m:r>
                      <a:rPr kumimoji="1" lang="en-US" altLang="ja-JP" sz="1100" i="1">
                        <a:latin typeface="Cambria Math" panose="02040503050406030204" pitchFamily="18" charset="0"/>
                      </a:rPr>
                      <m:t>=</m:t>
                    </m:r>
                    <m:r>
                      <a:rPr kumimoji="1" lang="en-US" altLang="ja-JP" sz="1100" b="0" i="1">
                        <a:latin typeface="Cambria Math" panose="02040503050406030204" pitchFamily="18" charset="0"/>
                      </a:rPr>
                      <m:t>−</m:t>
                    </m:r>
                    <m:r>
                      <a:rPr kumimoji="1" lang="en-US" altLang="ja-JP" sz="1100" b="0" i="1">
                        <a:latin typeface="Cambria Math" panose="02040503050406030204" pitchFamily="18" charset="0"/>
                      </a:rPr>
                      <m:t>𝑇</m:t>
                    </m:r>
                    <m:d>
                      <m:dPr>
                        <m:begChr m:val="{"/>
                        <m:endChr m:val="}"/>
                        <m:ctrlP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  <m:t>𝑠𝑖𝑛</m:t>
                        </m:r>
                        <m:d>
                          <m:dPr>
                            <m:ctrlPr>
                              <a:rPr kumimoji="1" lang="en-US" altLang="ja-JP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kumimoji="1" lang="en-US" altLang="ja-JP" sz="11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kumimoji="1" lang="ja-JP" altLang="en-US" sz="1100" b="0" i="1">
                                    <a:latin typeface="Cambria Math" panose="02040503050406030204" pitchFamily="18" charset="0"/>
                                  </a:rPr>
                                  <m:t>𝜃</m:t>
                                </m:r>
                              </m:e>
                              <m:sub>
                                <m:r>
                                  <a:rPr kumimoji="1" lang="en-US" altLang="ja-JP" sz="1100" b="0" i="1">
                                    <a:latin typeface="Cambria Math" panose="02040503050406030204" pitchFamily="18" charset="0"/>
                                  </a:rPr>
                                  <m:t>1</m:t>
                                </m:r>
                              </m:sub>
                            </m:sSub>
                          </m:e>
                        </m:d>
                        <m: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  <m:t>𝑠𝑖𝑛</m:t>
                        </m:r>
                        <m:d>
                          <m:dPr>
                            <m:ctrlPr>
                              <a:rPr kumimoji="1" lang="en-US" altLang="ja-JP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kumimoji="1" lang="en-US" altLang="ja-JP" sz="11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kumimoji="1" lang="ja-JP" altLang="en-US" sz="1100" b="0" i="1">
                                    <a:latin typeface="Cambria Math" panose="02040503050406030204" pitchFamily="18" charset="0"/>
                                  </a:rPr>
                                  <m:t>𝜃</m:t>
                                </m:r>
                              </m:e>
                              <m:sub>
                                <m:r>
                                  <a:rPr kumimoji="1" lang="en-US" altLang="ja-JP" sz="1100" b="0" i="1">
                                    <a:latin typeface="Cambria Math" panose="02040503050406030204" pitchFamily="18" charset="0"/>
                                  </a:rPr>
                                  <m:t>2</m:t>
                                </m:r>
                              </m:sub>
                            </m:sSub>
                          </m:e>
                        </m:d>
                      </m:e>
                    </m:d>
                  </m:oMath>
                </m:oMathPara>
              </a14:m>
              <a:endParaRPr kumimoji="1" lang="en-US" altLang="ja-JP" sz="1100"/>
            </a:p>
          </xdr:txBody>
        </xdr:sp>
      </mc:Choice>
      <mc:Fallback xmlns="">
        <xdr:sp macro="" textlink="">
          <xdr:nvSpPr>
            <xdr:cNvPr id="2" name="テキスト ボックス 1">
              <a:extLst>
                <a:ext uri="{FF2B5EF4-FFF2-40B4-BE49-F238E27FC236}">
                  <a16:creationId xmlns:a16="http://schemas.microsoft.com/office/drawing/2014/main" id="{CDBBF536-B9A6-BC83-6C53-825BE6083102}"/>
                </a:ext>
              </a:extLst>
            </xdr:cNvPr>
            <xdr:cNvSpPr txBox="1"/>
          </xdr:nvSpPr>
          <xdr:spPr>
            <a:xfrm>
              <a:off x="1996992" y="989349"/>
              <a:ext cx="217262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l"/>
              <a:r>
                <a:rPr kumimoji="1" lang="en-US" altLang="ja-JP" sz="1100" b="0" i="0">
                  <a:latin typeface="Cambria Math" panose="02040503050406030204" pitchFamily="18" charset="0"/>
                </a:rPr>
                <a:t>𝐹_𝑥</a:t>
              </a:r>
              <a:r>
                <a:rPr kumimoji="1" lang="en-US" altLang="ja-JP" sz="1100" i="0">
                  <a:latin typeface="Cambria Math" panose="02040503050406030204" pitchFamily="18" charset="0"/>
                </a:rPr>
                <a:t>=</a:t>
              </a:r>
              <a:r>
                <a:rPr kumimoji="1" lang="en-US" altLang="ja-JP" sz="1100" b="0" i="0">
                  <a:latin typeface="Cambria Math" panose="02040503050406030204" pitchFamily="18" charset="0"/>
                </a:rPr>
                <a:t>−𝑇{𝑠𝑖𝑛(</a:t>
              </a:r>
              <a:r>
                <a:rPr kumimoji="1" lang="ja-JP" altLang="en-US" sz="1100" b="0" i="0">
                  <a:latin typeface="Cambria Math" panose="02040503050406030204" pitchFamily="18" charset="0"/>
                </a:rPr>
                <a:t>𝜃</a:t>
              </a:r>
              <a:r>
                <a:rPr kumimoji="1" lang="en-US" altLang="ja-JP" sz="1100" b="0" i="0">
                  <a:latin typeface="Cambria Math" panose="02040503050406030204" pitchFamily="18" charset="0"/>
                </a:rPr>
                <a:t>_1 )−𝑠𝑖𝑛(</a:t>
              </a:r>
              <a:r>
                <a:rPr kumimoji="1" lang="ja-JP" altLang="en-US" sz="1100" b="0" i="0">
                  <a:latin typeface="Cambria Math" panose="02040503050406030204" pitchFamily="18" charset="0"/>
                </a:rPr>
                <a:t>𝜃</a:t>
              </a:r>
              <a:r>
                <a:rPr kumimoji="1" lang="en-US" altLang="ja-JP" sz="1100" b="0" i="0">
                  <a:latin typeface="Cambria Math" panose="02040503050406030204" pitchFamily="18" charset="0"/>
                </a:rPr>
                <a:t>_2 )}</a:t>
              </a:r>
              <a:endParaRPr kumimoji="1" lang="en-US" altLang="ja-JP" sz="1100"/>
            </a:p>
          </xdr:txBody>
        </xdr:sp>
      </mc:Fallback>
    </mc:AlternateContent>
    <xdr:clientData/>
  </xdr:oneCellAnchor>
  <xdr:oneCellAnchor>
    <xdr:from>
      <xdr:col>3</xdr:col>
      <xdr:colOff>237822</xdr:colOff>
      <xdr:row>4</xdr:row>
      <xdr:rowOff>211262</xdr:rowOff>
    </xdr:from>
    <xdr:ext cx="1627240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テキスト ボックス 2">
              <a:extLst>
                <a:ext uri="{FF2B5EF4-FFF2-40B4-BE49-F238E27FC236}">
                  <a16:creationId xmlns:a16="http://schemas.microsoft.com/office/drawing/2014/main" id="{E8D75253-EA99-4E8B-2997-1F7601FB5B8F}"/>
                </a:ext>
              </a:extLst>
            </xdr:cNvPr>
            <xdr:cNvSpPr txBox="1"/>
          </xdr:nvSpPr>
          <xdr:spPr>
            <a:xfrm>
              <a:off x="2226642" y="1285682"/>
              <a:ext cx="162724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𝐹</m:t>
                        </m:r>
                      </m:e>
                      <m:sub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𝑥</m:t>
                        </m:r>
                      </m:sub>
                    </m:sSub>
                    <m:r>
                      <a:rPr kumimoji="1" lang="en-US" altLang="ja-JP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𝑇</m:t>
                    </m:r>
                    <m:d>
                      <m:dPr>
                        <m:begChr m:val="{"/>
                        <m:endChr m:val="}"/>
                        <m:ctrlP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𝑐𝑜𝑠</m:t>
                        </m:r>
                        <m:d>
                          <m:dPr>
                            <m:ctrlP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kumimoji="1" lang="ja-JP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𝜃</m:t>
                                </m:r>
                              </m:e>
                              <m:sub>
                                <m: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1</m:t>
                                </m:r>
                              </m:sub>
                            </m:sSub>
                          </m:e>
                        </m:d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𝑐𝑜𝑠</m:t>
                        </m:r>
                        <m:d>
                          <m:dPr>
                            <m:ctrlP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kumimoji="1" lang="ja-JP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𝜃</m:t>
                                </m:r>
                              </m:e>
                              <m:sub>
                                <m: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2</m:t>
                                </m:r>
                              </m:sub>
                            </m:sSub>
                          </m:e>
                        </m:d>
                      </m:e>
                    </m:d>
                  </m:oMath>
                </m:oMathPara>
              </a14:m>
              <a:endParaRPr lang="ja-JP" altLang="ja-JP">
                <a:effectLst/>
              </a:endParaRPr>
            </a:p>
          </xdr:txBody>
        </xdr:sp>
      </mc:Choice>
      <mc:Fallback xmlns="">
        <xdr:sp macro="" textlink="">
          <xdr:nvSpPr>
            <xdr:cNvPr id="3" name="テキスト ボックス 2">
              <a:extLst>
                <a:ext uri="{FF2B5EF4-FFF2-40B4-BE49-F238E27FC236}">
                  <a16:creationId xmlns:a16="http://schemas.microsoft.com/office/drawing/2014/main" id="{E8D75253-EA99-4E8B-2997-1F7601FB5B8F}"/>
                </a:ext>
              </a:extLst>
            </xdr:cNvPr>
            <xdr:cNvSpPr txBox="1"/>
          </xdr:nvSpPr>
          <xdr:spPr>
            <a:xfrm>
              <a:off x="2226642" y="1285682"/>
              <a:ext cx="162724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𝐹_𝑥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𝑇{𝑐𝑜𝑠(</a:t>
              </a:r>
              <a:r>
                <a:rPr kumimoji="1" lang="ja-JP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_1 )−𝑐𝑜𝑠(</a:t>
              </a:r>
              <a:r>
                <a:rPr kumimoji="1" lang="ja-JP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_2 )}</a:t>
              </a:r>
              <a:endParaRPr lang="ja-JP" altLang="ja-JP">
                <a:effectLst/>
              </a:endParaRPr>
            </a:p>
          </xdr:txBody>
        </xdr:sp>
      </mc:Fallback>
    </mc:AlternateContent>
    <xdr:clientData/>
  </xdr:oneCellAnchor>
  <xdr:oneCellAnchor>
    <xdr:from>
      <xdr:col>3</xdr:col>
      <xdr:colOff>250520</xdr:colOff>
      <xdr:row>6</xdr:row>
      <xdr:rowOff>45665</xdr:rowOff>
    </xdr:from>
    <xdr:ext cx="895502" cy="3444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テキスト ボックス 3">
              <a:extLst>
                <a:ext uri="{FF2B5EF4-FFF2-40B4-BE49-F238E27FC236}">
                  <a16:creationId xmlns:a16="http://schemas.microsoft.com/office/drawing/2014/main" id="{AE8521A2-9917-E3EE-3C59-7E469F613095}"/>
                </a:ext>
              </a:extLst>
            </xdr:cNvPr>
            <xdr:cNvSpPr txBox="1"/>
          </xdr:nvSpPr>
          <xdr:spPr>
            <a:xfrm>
              <a:off x="2239340" y="1623005"/>
              <a:ext cx="895502" cy="344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kumimoji="1" lang="en-US" altLang="ja-JP" sz="1100" b="0" i="1">
                        <a:latin typeface="Cambria Math" panose="02040503050406030204" pitchFamily="18" charset="0"/>
                      </a:rPr>
                      <m:t>𝐹</m:t>
                    </m:r>
                    <m:r>
                      <a:rPr kumimoji="1" lang="en-US" altLang="ja-JP" sz="1100" b="0" i="1">
                        <a:latin typeface="Cambria Math" panose="02040503050406030204" pitchFamily="18" charset="0"/>
                      </a:rPr>
                      <m:t>=</m:t>
                    </m:r>
                    <m:rad>
                      <m:radPr>
                        <m:degHide m:val="on"/>
                        <m:ctrlP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sSubSup>
                          <m:sSubSupPr>
                            <m:ctrlPr>
                              <a:rPr kumimoji="1" lang="en-US" altLang="ja-JP" sz="1100" b="0" i="1">
                                <a:latin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kumimoji="1" lang="en-US" altLang="ja-JP" sz="1100" b="0" i="1">
                                <a:latin typeface="Cambria Math" panose="02040503050406030204" pitchFamily="18" charset="0"/>
                              </a:rPr>
                              <m:t>𝐹</m:t>
                            </m:r>
                          </m:e>
                          <m:sub>
                            <m:r>
                              <a:rPr kumimoji="1" lang="en-US" altLang="ja-JP" sz="1100" b="0" i="1">
                                <a:latin typeface="Cambria Math" panose="02040503050406030204" pitchFamily="18" charset="0"/>
                              </a:rPr>
                              <m:t>𝑥</m:t>
                            </m:r>
                          </m:sub>
                          <m:sup>
                            <m:r>
                              <a:rPr kumimoji="1" lang="en-US" altLang="ja-JP" sz="11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bSup>
                        <m: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  <m:t>+</m:t>
                        </m:r>
                        <m:sSubSup>
                          <m:sSubSupPr>
                            <m:ctrlPr>
                              <a:rPr kumimoji="1" lang="en-US" altLang="ja-JP" sz="1100" b="0" i="1">
                                <a:latin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kumimoji="1" lang="en-US" altLang="ja-JP" sz="1100" b="0" i="1">
                                <a:latin typeface="Cambria Math" panose="02040503050406030204" pitchFamily="18" charset="0"/>
                              </a:rPr>
                              <m:t>𝐹</m:t>
                            </m:r>
                          </m:e>
                          <m:sub>
                            <m:r>
                              <a:rPr kumimoji="1" lang="en-US" altLang="ja-JP" sz="110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</m:sub>
                          <m:sup>
                            <m:r>
                              <a:rPr kumimoji="1" lang="en-US" altLang="ja-JP" sz="11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bSup>
                      </m:e>
                    </m:rad>
                  </m:oMath>
                </m:oMathPara>
              </a14:m>
              <a:endParaRPr kumimoji="1" lang="ja-JP" altLang="en-US" sz="1100"/>
            </a:p>
          </xdr:txBody>
        </xdr:sp>
      </mc:Choice>
      <mc:Fallback xmlns="">
        <xdr:sp macro="" textlink="">
          <xdr:nvSpPr>
            <xdr:cNvPr id="4" name="テキスト ボックス 3">
              <a:extLst>
                <a:ext uri="{FF2B5EF4-FFF2-40B4-BE49-F238E27FC236}">
                  <a16:creationId xmlns:a16="http://schemas.microsoft.com/office/drawing/2014/main" id="{AE8521A2-9917-E3EE-3C59-7E469F613095}"/>
                </a:ext>
              </a:extLst>
            </xdr:cNvPr>
            <xdr:cNvSpPr txBox="1"/>
          </xdr:nvSpPr>
          <xdr:spPr>
            <a:xfrm>
              <a:off x="2239340" y="1623005"/>
              <a:ext cx="895502" cy="344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100" b="0" i="0">
                  <a:latin typeface="Cambria Math" panose="02040503050406030204" pitchFamily="18" charset="0"/>
                </a:rPr>
                <a:t>𝐹=√(𝐹_𝑥^2+𝐹_𝑦^2 )</a:t>
              </a:r>
              <a:endParaRPr kumimoji="1" lang="ja-JP" altLang="en-US" sz="1100"/>
            </a:p>
          </xdr:txBody>
        </xdr:sp>
      </mc:Fallback>
    </mc:AlternateContent>
    <xdr:clientData/>
  </xdr:oneCellAnchor>
  <xdr:oneCellAnchor>
    <xdr:from>
      <xdr:col>3</xdr:col>
      <xdr:colOff>236827</xdr:colOff>
      <xdr:row>8</xdr:row>
      <xdr:rowOff>68581</xdr:rowOff>
    </xdr:from>
    <xdr:ext cx="1423980" cy="38375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テキスト ボックス 4">
              <a:extLst>
                <a:ext uri="{FF2B5EF4-FFF2-40B4-BE49-F238E27FC236}">
                  <a16:creationId xmlns:a16="http://schemas.microsoft.com/office/drawing/2014/main" id="{02ADFA05-2F89-45E7-90B8-28EC7A54553B}"/>
                </a:ext>
              </a:extLst>
            </xdr:cNvPr>
            <xdr:cNvSpPr txBox="1"/>
          </xdr:nvSpPr>
          <xdr:spPr>
            <a:xfrm>
              <a:off x="2225647" y="2103121"/>
              <a:ext cx="1423980" cy="38375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kumimoji="1" lang="ja-JP" alt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𝜃</m:t>
                        </m:r>
                      </m:e>
                      <m:sub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𝐹</m:t>
                        </m:r>
                      </m:sub>
                    </m:sSub>
                    <m:r>
                      <a:rPr kumimoji="1" lang="en-US" altLang="ja-JP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kumimoji="1" lang="en-US" altLang="ja-JP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</m:t>
                        </m:r>
                      </m:num>
                      <m:den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</m:den>
                    </m:f>
                    <m:r>
                      <a:rPr kumimoji="1" lang="ja-JP" altLang="en-US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𝜋</m:t>
                    </m:r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−</m:t>
                    </m:r>
                    <m:sSup>
                      <m:sSupPr>
                        <m:ctrlP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𝑇𝑎𝑛</m:t>
                        </m:r>
                      </m:e>
                      <m:sup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−1</m:t>
                        </m:r>
                      </m:sup>
                    </m:sSup>
                    <m:d>
                      <m:dPr>
                        <m:ctrlP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f>
                          <m:fPr>
                            <m:ctrlP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sSub>
                              <m:sSubPr>
                                <m:ctrlP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𝐹</m:t>
                                </m:r>
                              </m:e>
                              <m:sub>
                                <m: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𝑥</m:t>
                                </m:r>
                              </m:sub>
                            </m:sSub>
                          </m:num>
                          <m:den>
                            <m:sSub>
                              <m:sSubPr>
                                <m:ctrlP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𝐹</m:t>
                                </m:r>
                              </m:e>
                              <m:sub>
                                <m: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𝑦</m:t>
                                </m:r>
                              </m:sub>
                            </m:sSub>
                          </m:den>
                        </m:f>
                      </m:e>
                    </m:d>
                  </m:oMath>
                </m:oMathPara>
              </a14:m>
              <a:endParaRPr lang="ja-JP" altLang="ja-JP">
                <a:effectLst/>
              </a:endParaRPr>
            </a:p>
          </xdr:txBody>
        </xdr:sp>
      </mc:Choice>
      <mc:Fallback xmlns="">
        <xdr:sp macro="" textlink="">
          <xdr:nvSpPr>
            <xdr:cNvPr id="5" name="テキスト ボックス 4">
              <a:extLst>
                <a:ext uri="{FF2B5EF4-FFF2-40B4-BE49-F238E27FC236}">
                  <a16:creationId xmlns:a16="http://schemas.microsoft.com/office/drawing/2014/main" id="{02ADFA05-2F89-45E7-90B8-28EC7A54553B}"/>
                </a:ext>
              </a:extLst>
            </xdr:cNvPr>
            <xdr:cNvSpPr txBox="1"/>
          </xdr:nvSpPr>
          <xdr:spPr>
            <a:xfrm>
              <a:off x="2225647" y="2103121"/>
              <a:ext cx="1423980" cy="38375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𝜃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𝐹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1/2</a:t>
              </a:r>
              <a:r>
                <a:rPr kumimoji="1" lang="ja-JP" alt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𝜋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−〖𝑇𝑎𝑛〗^(−1) (𝐹_𝑥/𝐹_𝑦 )</a:t>
              </a:r>
              <a:endParaRPr lang="ja-JP" altLang="ja-JP">
                <a:effectLst/>
              </a:endParaRPr>
            </a:p>
          </xdr:txBody>
        </xdr:sp>
      </mc:Fallback>
    </mc:AlternateContent>
    <xdr:clientData/>
  </xdr:oneCellAnchor>
  <xdr:oneCellAnchor>
    <xdr:from>
      <xdr:col>3</xdr:col>
      <xdr:colOff>239091</xdr:colOff>
      <xdr:row>10</xdr:row>
      <xdr:rowOff>130755</xdr:rowOff>
    </xdr:from>
    <xdr:ext cx="999376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テキスト ボックス 5">
              <a:extLst>
                <a:ext uri="{FF2B5EF4-FFF2-40B4-BE49-F238E27FC236}">
                  <a16:creationId xmlns:a16="http://schemas.microsoft.com/office/drawing/2014/main" id="{2F46AE4E-9A62-4E53-A737-DB41E62FFE0A}"/>
                </a:ext>
              </a:extLst>
            </xdr:cNvPr>
            <xdr:cNvSpPr txBox="1"/>
          </xdr:nvSpPr>
          <xdr:spPr>
            <a:xfrm>
              <a:off x="2227911" y="2668215"/>
              <a:ext cx="99937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𝐹</m:t>
                        </m:r>
                      </m:e>
                      <m:sub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𝑌𝑌</m:t>
                        </m:r>
                      </m:sub>
                    </m:sSub>
                    <m:r>
                      <a:rPr kumimoji="1" lang="en-US" altLang="ja-JP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𝐹𝑠𝑖𝑛</m:t>
                    </m:r>
                    <m:d>
                      <m:dPr>
                        <m:ctrlP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kumimoji="1" lang="ja-JP" alt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𝜃</m:t>
                            </m:r>
                          </m:e>
                          <m:sub>
                            <m: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𝐹</m:t>
                            </m:r>
                          </m:sub>
                        </m:sSub>
                      </m:e>
                    </m:d>
                  </m:oMath>
                </m:oMathPara>
              </a14:m>
              <a:endParaRPr lang="ja-JP" altLang="ja-JP">
                <a:effectLst/>
              </a:endParaRPr>
            </a:p>
          </xdr:txBody>
        </xdr:sp>
      </mc:Choice>
      <mc:Fallback xmlns="">
        <xdr:sp macro="" textlink="">
          <xdr:nvSpPr>
            <xdr:cNvPr id="6" name="テキスト ボックス 5">
              <a:extLst>
                <a:ext uri="{FF2B5EF4-FFF2-40B4-BE49-F238E27FC236}">
                  <a16:creationId xmlns:a16="http://schemas.microsoft.com/office/drawing/2014/main" id="{2F46AE4E-9A62-4E53-A737-DB41E62FFE0A}"/>
                </a:ext>
              </a:extLst>
            </xdr:cNvPr>
            <xdr:cNvSpPr txBox="1"/>
          </xdr:nvSpPr>
          <xdr:spPr>
            <a:xfrm>
              <a:off x="2227911" y="2668215"/>
              <a:ext cx="99937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𝐹_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𝑌𝑌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𝐹𝑠𝑖𝑛(</a:t>
              </a:r>
              <a:r>
                <a:rPr kumimoji="1" lang="ja-JP" alt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𝜃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_𝐹 )</a:t>
              </a:r>
              <a:endParaRPr lang="ja-JP" altLang="ja-JP">
                <a:effectLst/>
              </a:endParaRPr>
            </a:p>
          </xdr:txBody>
        </xdr:sp>
      </mc:Fallback>
    </mc:AlternateContent>
    <xdr:clientData/>
  </xdr:oneCellAnchor>
  <xdr:oneCellAnchor>
    <xdr:from>
      <xdr:col>0</xdr:col>
      <xdr:colOff>265374</xdr:colOff>
      <xdr:row>12</xdr:row>
      <xdr:rowOff>37216</xdr:rowOff>
    </xdr:from>
    <xdr:ext cx="2256846" cy="7082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テキスト ボックス 6">
              <a:extLst>
                <a:ext uri="{FF2B5EF4-FFF2-40B4-BE49-F238E27FC236}">
                  <a16:creationId xmlns:a16="http://schemas.microsoft.com/office/drawing/2014/main" id="{D597402D-1C23-487A-B7F5-8B2DF6A45081}"/>
                </a:ext>
              </a:extLst>
            </xdr:cNvPr>
            <xdr:cNvSpPr txBox="1"/>
          </xdr:nvSpPr>
          <xdr:spPr>
            <a:xfrm>
              <a:off x="265374" y="3054736"/>
              <a:ext cx="2256846" cy="7082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l"/>
              <a14:m>
                <m:oMath xmlns:m="http://schemas.openxmlformats.org/officeDocument/2006/math">
                  <m:r>
                    <a:rPr kumimoji="1" lang="en-US" altLang="ja-JP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𝑇</m:t>
                  </m:r>
                </m:oMath>
              </a14:m>
              <a:r>
                <a:rPr kumimoji="1" lang="ja-JP" altLang="en-US" sz="1100" b="0" i="1">
                  <a:latin typeface="Cambria Math" panose="02040503050406030204" pitchFamily="18" charset="0"/>
                </a:rPr>
                <a:t>：張力（</a:t>
              </a:r>
              <a:r>
                <a:rPr kumimoji="1" lang="en-US" altLang="ja-JP" sz="1100" b="0" i="1">
                  <a:latin typeface="Cambria Math" panose="02040503050406030204" pitchFamily="18" charset="0"/>
                </a:rPr>
                <a:t>N, kN, kgf</a:t>
              </a:r>
              <a:r>
                <a:rPr kumimoji="1" lang="ja-JP" altLang="en-US" sz="1100" b="0" i="1">
                  <a:latin typeface="Cambria Math" panose="02040503050406030204" pitchFamily="18" charset="0"/>
                </a:rPr>
                <a:t>）</a:t>
              </a:r>
              <a:endParaRPr kumimoji="1" lang="en-US" altLang="ja-JP" sz="1100" b="0" i="1">
                <a:latin typeface="Cambria Math" panose="02040503050406030204" pitchFamily="18" charset="0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 xmlns:m="http://schemas.openxmlformats.org/officeDocument/2006/math">
                  <m:sSub>
                    <m:sSubPr>
                      <m:ctrlP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kumimoji="1" lang="ja-JP" altLang="en-U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𝜃</m:t>
                      </m:r>
                    </m:e>
                    <m: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1</m:t>
                      </m:r>
                    </m:sub>
                  </m:sSub>
                </m:oMath>
              </a14:m>
              <a:r>
                <a:rPr kumimoji="1" lang="ja-JP" altLang="ja-JP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：</a:t>
              </a:r>
              <a:r>
                <a:rPr kumimoji="1" lang="ja-JP" altLang="en-US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抱き角度（</a:t>
              </a:r>
              <a:r>
                <a:rPr kumimoji="1" lang="en-US" altLang="ja-JP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deg</a:t>
              </a:r>
              <a:r>
                <a:rPr kumimoji="1" lang="ja-JP" altLang="en-US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）</a:t>
              </a:r>
              <a:endParaRPr kumimoji="1" lang="en-US" altLang="ja-JP" sz="1100" b="0" i="1">
                <a:latin typeface="Cambria Math" panose="02040503050406030204" pitchFamily="18" charset="0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 xmlns:m="http://schemas.openxmlformats.org/officeDocument/2006/math">
                  <m:sSub>
                    <m:sSubPr>
                      <m:ctrlP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kumimoji="1" lang="ja-JP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𝜃</m:t>
                      </m:r>
                    </m:e>
                    <m: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2</m:t>
                      </m:r>
                    </m:sub>
                  </m:sSub>
                </m:oMath>
              </a14:m>
              <a:r>
                <a:rPr kumimoji="1" lang="ja-JP" altLang="ja-JP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：抱き角度（</a:t>
              </a:r>
              <a:r>
                <a:rPr kumimoji="1" lang="en-US" altLang="ja-JP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deg</a:t>
              </a:r>
              <a:r>
                <a:rPr kumimoji="1" lang="ja-JP" altLang="ja-JP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）</a:t>
              </a:r>
              <a:endParaRPr lang="ja-JP" altLang="ja-JP">
                <a:effectLst/>
              </a:endParaRPr>
            </a:p>
          </xdr:txBody>
        </xdr:sp>
      </mc:Choice>
      <mc:Fallback xmlns="">
        <xdr:sp macro="" textlink="">
          <xdr:nvSpPr>
            <xdr:cNvPr id="7" name="テキスト ボックス 6">
              <a:extLst>
                <a:ext uri="{FF2B5EF4-FFF2-40B4-BE49-F238E27FC236}">
                  <a16:creationId xmlns:a16="http://schemas.microsoft.com/office/drawing/2014/main" id="{D597402D-1C23-487A-B7F5-8B2DF6A45081}"/>
                </a:ext>
              </a:extLst>
            </xdr:cNvPr>
            <xdr:cNvSpPr txBox="1"/>
          </xdr:nvSpPr>
          <xdr:spPr>
            <a:xfrm>
              <a:off x="265374" y="3054736"/>
              <a:ext cx="2256846" cy="7082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l"/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𝑇</a:t>
              </a:r>
              <a:r>
                <a:rPr kumimoji="1" lang="ja-JP" altLang="en-US" sz="1100" b="0" i="1">
                  <a:latin typeface="Cambria Math" panose="02040503050406030204" pitchFamily="18" charset="0"/>
                </a:rPr>
                <a:t>：張力（</a:t>
              </a:r>
              <a:r>
                <a:rPr kumimoji="1" lang="en-US" altLang="ja-JP" sz="1100" b="0" i="1">
                  <a:latin typeface="Cambria Math" panose="02040503050406030204" pitchFamily="18" charset="0"/>
                </a:rPr>
                <a:t>N, kN, kgf</a:t>
              </a:r>
              <a:r>
                <a:rPr kumimoji="1" lang="ja-JP" altLang="en-US" sz="1100" b="0" i="1">
                  <a:latin typeface="Cambria Math" panose="02040503050406030204" pitchFamily="18" charset="0"/>
                </a:rPr>
                <a:t>）</a:t>
              </a:r>
              <a:endParaRPr kumimoji="1" lang="en-US" altLang="ja-JP" sz="1100" b="0" i="1">
                <a:latin typeface="Cambria Math" panose="02040503050406030204" pitchFamily="18" charset="0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𝜃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</a:t>
              </a:r>
              <a:r>
                <a:rPr kumimoji="1" lang="ja-JP" altLang="ja-JP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：</a:t>
              </a:r>
              <a:r>
                <a:rPr kumimoji="1" lang="ja-JP" altLang="en-US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抱き角度（</a:t>
              </a:r>
              <a:r>
                <a:rPr kumimoji="1" lang="en-US" altLang="ja-JP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deg</a:t>
              </a:r>
              <a:r>
                <a:rPr kumimoji="1" lang="ja-JP" altLang="en-US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）</a:t>
              </a:r>
              <a:endParaRPr kumimoji="1" lang="en-US" altLang="ja-JP" sz="1100" b="0" i="1">
                <a:latin typeface="Cambria Math" panose="02040503050406030204" pitchFamily="18" charset="0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</a:t>
              </a:r>
              <a:r>
                <a:rPr kumimoji="1" lang="ja-JP" altLang="ja-JP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：抱き角度（</a:t>
              </a:r>
              <a:r>
                <a:rPr kumimoji="1" lang="en-US" altLang="ja-JP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deg</a:t>
              </a:r>
              <a:r>
                <a:rPr kumimoji="1" lang="ja-JP" altLang="ja-JP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）</a:t>
              </a:r>
              <a:endParaRPr lang="ja-JP" altLang="ja-JP">
                <a:effectLst/>
              </a:endParaRPr>
            </a:p>
          </xdr:txBody>
        </xdr:sp>
      </mc:Fallback>
    </mc:AlternateContent>
    <xdr:clientData/>
  </xdr:oneCellAnchor>
  <xdr:twoCellAnchor editAs="oneCell">
    <xdr:from>
      <xdr:col>0</xdr:col>
      <xdr:colOff>349126</xdr:colOff>
      <xdr:row>4</xdr:row>
      <xdr:rowOff>20320</xdr:rowOff>
    </xdr:from>
    <xdr:to>
      <xdr:col>2</xdr:col>
      <xdr:colOff>608330</xdr:colOff>
      <xdr:row>9</xdr:row>
      <xdr:rowOff>48764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98376BF4-3737-057E-9CB5-34A3FABD4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126" y="1094740"/>
          <a:ext cx="1585084" cy="1245674"/>
        </a:xfrm>
        <a:prstGeom prst="rect">
          <a:avLst/>
        </a:prstGeom>
      </xdr:spPr>
    </xdr:pic>
    <xdr:clientData/>
  </xdr:twoCellAnchor>
  <xdr:oneCellAnchor>
    <xdr:from>
      <xdr:col>2</xdr:col>
      <xdr:colOff>510484</xdr:colOff>
      <xdr:row>12</xdr:row>
      <xdr:rowOff>14356</xdr:rowOff>
    </xdr:from>
    <xdr:ext cx="2256846" cy="94436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テキスト ボックス 9">
              <a:extLst>
                <a:ext uri="{FF2B5EF4-FFF2-40B4-BE49-F238E27FC236}">
                  <a16:creationId xmlns:a16="http://schemas.microsoft.com/office/drawing/2014/main" id="{675DE3EB-1FF9-45AD-A6BD-0EDB0B58F4CB}"/>
                </a:ext>
              </a:extLst>
            </xdr:cNvPr>
            <xdr:cNvSpPr txBox="1"/>
          </xdr:nvSpPr>
          <xdr:spPr>
            <a:xfrm>
              <a:off x="1836364" y="3031876"/>
              <a:ext cx="2256846" cy="9443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 xmlns:m="http://schemas.openxmlformats.org/officeDocument/2006/math">
                  <m:sSub>
                    <m:sSubPr>
                      <m:ctrlPr>
                        <a:rPr kumimoji="1" lang="en-US" altLang="ja-JP" sz="11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kumimoji="1" lang="en-US" altLang="ja-JP" sz="1100" b="0" i="1">
                          <a:latin typeface="Cambria Math" panose="02040503050406030204" pitchFamily="18" charset="0"/>
                        </a:rPr>
                        <m:t>𝐹</m:t>
                      </m:r>
                    </m:e>
                    <m:sub>
                      <m:r>
                        <a:rPr kumimoji="1" lang="en-US" altLang="ja-JP" sz="1100" b="0" i="1">
                          <a:latin typeface="Cambria Math" panose="02040503050406030204" pitchFamily="18" charset="0"/>
                        </a:rPr>
                        <m:t>𝑥</m:t>
                      </m:r>
                    </m:sub>
                  </m:sSub>
                </m:oMath>
              </a14:m>
              <a:r>
                <a:rPr kumimoji="1" lang="ja-JP" altLang="en-US" sz="1100"/>
                <a:t>：張力の</a:t>
              </a:r>
              <a:r>
                <a:rPr kumimoji="1" lang="en-US" altLang="ja-JP" sz="1100"/>
                <a:t>X</a:t>
              </a:r>
              <a:r>
                <a:rPr kumimoji="1" lang="ja-JP" altLang="en-US" sz="1100"/>
                <a:t>方向成分</a:t>
              </a:r>
              <a:r>
                <a:rPr kumimoji="1" lang="ja-JP" altLang="ja-JP" sz="1100" b="0" i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（</a:t>
              </a:r>
              <a:r>
                <a:rPr kumimoji="1" lang="en-US" altLang="ja-JP" sz="1100" b="0" i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N, kN, kgf</a:t>
              </a:r>
              <a:r>
                <a:rPr kumimoji="1" lang="ja-JP" altLang="ja-JP" sz="1100" b="0" i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）</a:t>
              </a:r>
              <a:endParaRPr kumimoji="1" lang="en-US" altLang="ja-JP" sz="1100"/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 xmlns:m="http://schemas.openxmlformats.org/officeDocument/2006/math">
                  <m:sSub>
                    <m:sSubPr>
                      <m:ctrlP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𝐹</m:t>
                      </m:r>
                    </m:e>
                    <m: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𝑦</m:t>
                      </m:r>
                    </m:sub>
                  </m:sSub>
                </m:oMath>
              </a14:m>
              <a:r>
                <a:rPr kumimoji="1" lang="ja-JP" altLang="ja-JP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：張力の</a:t>
              </a:r>
              <a:r>
                <a:rPr kumimoji="1" lang="en-US" altLang="ja-JP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Y</a:t>
              </a:r>
              <a:r>
                <a:rPr kumimoji="1" lang="ja-JP" altLang="en-US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方向</a:t>
              </a:r>
              <a:r>
                <a:rPr kumimoji="1" lang="ja-JP" altLang="ja-JP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成分</a:t>
              </a:r>
              <a:r>
                <a:rPr kumimoji="1" lang="ja-JP" altLang="ja-JP" sz="1100" b="0" i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（</a:t>
              </a:r>
              <a:r>
                <a:rPr kumimoji="1" lang="en-US" altLang="ja-JP" sz="1100" b="0" i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N, kN, kgf</a:t>
              </a:r>
              <a:r>
                <a:rPr kumimoji="1" lang="ja-JP" altLang="ja-JP" sz="1100" b="0" i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）</a:t>
              </a:r>
              <a:endParaRPr kumimoji="1" lang="en-US" altLang="ja-JP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 xmlns:m="http://schemas.openxmlformats.org/officeDocument/2006/math">
                  <m:sSub>
                    <m:sSubPr>
                      <m:ctrlP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kumimoji="1" lang="ja-JP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𝜃</m:t>
                      </m:r>
                    </m:e>
                    <m: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𝐹</m:t>
                      </m:r>
                    </m:sub>
                  </m:sSub>
                </m:oMath>
              </a14:m>
              <a:r>
                <a:rPr kumimoji="1" lang="ja-JP" altLang="ja-JP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：</a:t>
              </a:r>
              <a:r>
                <a:rPr kumimoji="1" lang="ja-JP" altLang="en-US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合力の向き</a:t>
              </a:r>
              <a:r>
                <a:rPr kumimoji="1" lang="ja-JP" altLang="ja-JP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（</a:t>
              </a:r>
              <a:r>
                <a:rPr kumimoji="1" lang="en-US" altLang="ja-JP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deg</a:t>
              </a:r>
              <a:r>
                <a:rPr kumimoji="1" lang="ja-JP" altLang="ja-JP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）</a:t>
              </a:r>
              <a:endParaRPr lang="ja-JP" altLang="ja-JP">
                <a:effectLst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 xmlns:m="http://schemas.openxmlformats.org/officeDocument/2006/math">
                  <m:sSub>
                    <m:sSubPr>
                      <m:ctrlP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𝐹</m:t>
                      </m:r>
                    </m:e>
                    <m: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𝑌𝑌</m:t>
                      </m:r>
                    </m:sub>
                  </m:sSub>
                </m:oMath>
              </a14:m>
              <a:r>
                <a:rPr kumimoji="1" lang="ja-JP" altLang="ja-JP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：</a:t>
              </a:r>
              <a:r>
                <a:rPr kumimoji="1" lang="ja-JP" altLang="en-US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合力の</a:t>
              </a:r>
              <a:r>
                <a:rPr kumimoji="1" lang="en-US" altLang="ja-JP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Y</a:t>
              </a:r>
              <a:r>
                <a:rPr kumimoji="1" lang="ja-JP" altLang="en-US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方向成分</a:t>
              </a:r>
              <a:r>
                <a:rPr kumimoji="1" lang="ja-JP" altLang="ja-JP" sz="1100" b="0" i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（</a:t>
              </a:r>
              <a:r>
                <a:rPr kumimoji="1" lang="en-US" altLang="ja-JP" sz="1100" b="0" i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N, kN, kgf</a:t>
              </a:r>
              <a:r>
                <a:rPr kumimoji="1" lang="ja-JP" altLang="ja-JP" sz="1100" b="0" i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）</a:t>
              </a:r>
              <a:endParaRPr lang="ja-JP" altLang="ja-JP">
                <a:effectLst/>
              </a:endParaRPr>
            </a:p>
          </xdr:txBody>
        </xdr:sp>
      </mc:Choice>
      <mc:Fallback xmlns="">
        <xdr:sp macro="" textlink="">
          <xdr:nvSpPr>
            <xdr:cNvPr id="10" name="テキスト ボックス 9">
              <a:extLst>
                <a:ext uri="{FF2B5EF4-FFF2-40B4-BE49-F238E27FC236}">
                  <a16:creationId xmlns:a16="http://schemas.microsoft.com/office/drawing/2014/main" id="{675DE3EB-1FF9-45AD-A6BD-0EDB0B58F4CB}"/>
                </a:ext>
              </a:extLst>
            </xdr:cNvPr>
            <xdr:cNvSpPr txBox="1"/>
          </xdr:nvSpPr>
          <xdr:spPr>
            <a:xfrm>
              <a:off x="1836364" y="3031876"/>
              <a:ext cx="2256846" cy="9443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en-US" altLang="ja-JP" sz="1100" b="0" i="0">
                  <a:latin typeface="Cambria Math" panose="02040503050406030204" pitchFamily="18" charset="0"/>
                </a:rPr>
                <a:t>𝐹_𝑥</a:t>
              </a:r>
              <a:r>
                <a:rPr kumimoji="1" lang="ja-JP" altLang="en-US" sz="1100"/>
                <a:t>：張力の</a:t>
              </a:r>
              <a:r>
                <a:rPr kumimoji="1" lang="en-US" altLang="ja-JP" sz="1100"/>
                <a:t>X</a:t>
              </a:r>
              <a:r>
                <a:rPr kumimoji="1" lang="ja-JP" altLang="en-US" sz="1100"/>
                <a:t>方向成分</a:t>
              </a:r>
              <a:r>
                <a:rPr kumimoji="1" lang="ja-JP" altLang="ja-JP" sz="1100" b="0" i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（</a:t>
              </a:r>
              <a:r>
                <a:rPr kumimoji="1" lang="en-US" altLang="ja-JP" sz="1100" b="0" i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N, kN, kgf</a:t>
              </a:r>
              <a:r>
                <a:rPr kumimoji="1" lang="ja-JP" altLang="ja-JP" sz="1100" b="0" i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）</a:t>
              </a:r>
              <a:endParaRPr kumimoji="1" lang="en-US" altLang="ja-JP" sz="1100"/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𝐹_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𝑦</a:t>
              </a:r>
              <a:r>
                <a:rPr kumimoji="1" lang="ja-JP" altLang="ja-JP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：張力の</a:t>
              </a:r>
              <a:r>
                <a:rPr kumimoji="1" lang="en-US" altLang="ja-JP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Y</a:t>
              </a:r>
              <a:r>
                <a:rPr kumimoji="1" lang="ja-JP" altLang="en-US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方向</a:t>
              </a:r>
              <a:r>
                <a:rPr kumimoji="1" lang="ja-JP" altLang="ja-JP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成分</a:t>
              </a:r>
              <a:r>
                <a:rPr kumimoji="1" lang="ja-JP" altLang="ja-JP" sz="1100" b="0" i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（</a:t>
              </a:r>
              <a:r>
                <a:rPr kumimoji="1" lang="en-US" altLang="ja-JP" sz="1100" b="0" i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N, kN, kgf</a:t>
              </a:r>
              <a:r>
                <a:rPr kumimoji="1" lang="ja-JP" altLang="ja-JP" sz="1100" b="0" i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）</a:t>
              </a:r>
              <a:endParaRPr kumimoji="1" lang="en-US" altLang="ja-JP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𝐹</a:t>
              </a:r>
              <a:r>
                <a:rPr kumimoji="1" lang="ja-JP" altLang="ja-JP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：</a:t>
              </a:r>
              <a:r>
                <a:rPr kumimoji="1" lang="ja-JP" altLang="en-US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合力の向き</a:t>
              </a:r>
              <a:r>
                <a:rPr kumimoji="1" lang="ja-JP" altLang="ja-JP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（</a:t>
              </a:r>
              <a:r>
                <a:rPr kumimoji="1" lang="en-US" altLang="ja-JP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deg</a:t>
              </a:r>
              <a:r>
                <a:rPr kumimoji="1" lang="ja-JP" altLang="ja-JP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）</a:t>
              </a:r>
              <a:endParaRPr lang="ja-JP" altLang="ja-JP">
                <a:effectLst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𝐹_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𝑌𝑌</a:t>
              </a:r>
              <a:r>
                <a:rPr kumimoji="1" lang="ja-JP" altLang="ja-JP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：</a:t>
              </a:r>
              <a:r>
                <a:rPr kumimoji="1" lang="ja-JP" altLang="en-US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合力の</a:t>
              </a:r>
              <a:r>
                <a:rPr kumimoji="1" lang="en-US" altLang="ja-JP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Y</a:t>
              </a:r>
              <a:r>
                <a:rPr kumimoji="1" lang="ja-JP" altLang="en-US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方向成分</a:t>
              </a:r>
              <a:r>
                <a:rPr kumimoji="1" lang="ja-JP" altLang="ja-JP" sz="1100" b="0" i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（</a:t>
              </a:r>
              <a:r>
                <a:rPr kumimoji="1" lang="en-US" altLang="ja-JP" sz="1100" b="0" i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N, kN, kgf</a:t>
              </a:r>
              <a:r>
                <a:rPr kumimoji="1" lang="ja-JP" altLang="ja-JP" sz="1100" b="0" i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）</a:t>
              </a:r>
              <a:endParaRPr lang="ja-JP" altLang="ja-JP">
                <a:effectLst/>
              </a:endParaRPr>
            </a:p>
          </xdr:txBody>
        </xdr:sp>
      </mc:Fallback>
    </mc:AlternateContent>
    <xdr:clientData/>
  </xdr:oneCellAnchor>
  <xdr:twoCellAnchor>
    <xdr:from>
      <xdr:col>5</xdr:col>
      <xdr:colOff>212035</xdr:colOff>
      <xdr:row>15</xdr:row>
      <xdr:rowOff>212035</xdr:rowOff>
    </xdr:from>
    <xdr:to>
      <xdr:col>11</xdr:col>
      <xdr:colOff>36870</xdr:colOff>
      <xdr:row>20</xdr:row>
      <xdr:rowOff>32610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55C8E5CB-8816-441B-B832-E99855DE4A53}"/>
            </a:ext>
          </a:extLst>
        </xdr:cNvPr>
        <xdr:cNvGrpSpPr/>
      </xdr:nvGrpSpPr>
      <xdr:grpSpPr>
        <a:xfrm>
          <a:off x="3558209" y="3929270"/>
          <a:ext cx="3919757" cy="1000018"/>
          <a:chOff x="7188200" y="9569450"/>
          <a:chExt cx="3914677" cy="1004105"/>
        </a:xfrm>
      </xdr:grpSpPr>
      <xdr:grpSp>
        <xdr:nvGrpSpPr>
          <xdr:cNvPr id="14" name="グループ化 13">
            <a:extLst>
              <a:ext uri="{FF2B5EF4-FFF2-40B4-BE49-F238E27FC236}">
                <a16:creationId xmlns:a16="http://schemas.microsoft.com/office/drawing/2014/main" id="{4FC9C509-A0AB-4361-67EB-D70F2E41A3D8}"/>
              </a:ext>
            </a:extLst>
          </xdr:cNvPr>
          <xdr:cNvGrpSpPr/>
        </xdr:nvGrpSpPr>
        <xdr:grpSpPr>
          <a:xfrm>
            <a:off x="7496077" y="9569450"/>
            <a:ext cx="3606800" cy="1004105"/>
            <a:chOff x="7642127" y="4330700"/>
            <a:chExt cx="3606800" cy="998284"/>
          </a:xfrm>
        </xdr:grpSpPr>
        <xdr:sp macro="" textlink="">
          <xdr:nvSpPr>
            <xdr:cNvPr id="16" name="テキスト ボックス 15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BE87C26B-ACA9-6166-E8F1-12445D5FFD3F}"/>
                </a:ext>
              </a:extLst>
            </xdr:cNvPr>
            <xdr:cNvSpPr txBox="1"/>
          </xdr:nvSpPr>
          <xdr:spPr>
            <a:xfrm>
              <a:off x="7642127" y="4330700"/>
              <a:ext cx="2749550" cy="998284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b"/>
            <a:lstStyle/>
            <a:p>
              <a:pPr algn="r"/>
              <a:r>
                <a:rPr kumimoji="1" lang="ja-JP" altLang="en-US" sz="1100"/>
                <a:t>＜計算フォーム作成：</a:t>
              </a:r>
              <a:r>
                <a:rPr kumimoji="1" lang="en-US" altLang="ja-JP" sz="1100"/>
                <a:t>2023.6.25</a:t>
              </a:r>
              <a:r>
                <a:rPr kumimoji="1" lang="ja-JP" altLang="en-US" sz="1100"/>
                <a:t>＞</a:t>
              </a:r>
              <a:endParaRPr kumimoji="1" lang="en-US" altLang="ja-JP" sz="1100"/>
            </a:p>
            <a:p>
              <a:pPr algn="r"/>
              <a:r>
                <a:rPr kumimoji="1" lang="ja-JP" altLang="en-US" sz="1100"/>
                <a:t>しんめエンジニアリング</a:t>
              </a:r>
              <a:br>
                <a:rPr lang="en-US" altLang="ja-JP" sz="1100" b="0" u="sng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  <a:hlinkClick xmlns:r="http://schemas.openxmlformats.org/officeDocument/2006/relationships" r:id=""/>
                </a:rPr>
              </a:br>
              <a:r>
                <a:rPr lang="en-US" altLang="ja-JP" sz="1100" b="0" u="sng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  <a:hlinkClick xmlns:r="http://schemas.openxmlformats.org/officeDocument/2006/relationships" r:id=""/>
                </a:rPr>
                <a:t>https://shinmeeng.com/</a:t>
              </a:r>
              <a:endParaRPr lang="en-US" altLang="ja-JP" sz="1100" b="0" u="sng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algn="r"/>
              <a:r>
                <a:rPr kumimoji="1" lang="ja-JP" altLang="en-US" sz="900"/>
                <a:t>機械設計・技術者支援のための発信</a:t>
              </a:r>
            </a:p>
          </xdr:txBody>
        </xdr:sp>
        <xdr:pic>
          <xdr:nvPicPr>
            <xdr:cNvPr id="17" name="図 16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C5191EEB-CDB6-C106-7903-374287CFC02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10483850" y="4504201"/>
              <a:ext cx="765077" cy="770294"/>
            </a:xfrm>
            <a:prstGeom prst="rect">
              <a:avLst/>
            </a:prstGeom>
          </xdr:spPr>
        </xdr:pic>
      </xdr:grpSp>
      <xdr:pic>
        <xdr:nvPicPr>
          <xdr:cNvPr id="15" name="図 1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5AD3F1B-7C57-92F7-626B-2AFE2FAB755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188200" y="9697316"/>
            <a:ext cx="869950" cy="868459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69A9C-0235-4744-AE19-8E076A19D195}">
  <dimension ref="A1:K16"/>
  <sheetViews>
    <sheetView showGridLines="0" tabSelected="1" zoomScale="115" zoomScaleNormal="115" workbookViewId="0"/>
  </sheetViews>
  <sheetFormatPr defaultRowHeight="18" x14ac:dyDescent="0.45"/>
  <cols>
    <col min="8" max="8" width="20.19921875" bestFit="1" customWidth="1"/>
    <col min="9" max="9" width="4.59765625" bestFit="1" customWidth="1"/>
    <col min="10" max="10" width="7.19921875" bestFit="1" customWidth="1"/>
    <col min="11" max="11" width="4.19921875" bestFit="1" customWidth="1"/>
  </cols>
  <sheetData>
    <row r="1" spans="1:11" ht="28.8" x14ac:dyDescent="0.45">
      <c r="A1" s="1" t="s">
        <v>18</v>
      </c>
      <c r="H1" s="14" t="s">
        <v>22</v>
      </c>
      <c r="I1" s="17" t="s">
        <v>23</v>
      </c>
      <c r="J1" s="17"/>
      <c r="K1" s="17"/>
    </row>
    <row r="2" spans="1:11" x14ac:dyDescent="0.45">
      <c r="A2" s="18" t="s">
        <v>19</v>
      </c>
      <c r="B2" s="18"/>
      <c r="C2" s="18"/>
      <c r="D2" s="18"/>
      <c r="E2" s="18"/>
      <c r="F2" s="18"/>
    </row>
    <row r="5" spans="1:11" ht="18.600000000000001" thickBot="1" x14ac:dyDescent="0.5">
      <c r="H5" s="19" t="s">
        <v>21</v>
      </c>
      <c r="I5" s="19"/>
      <c r="J5" s="14" t="s">
        <v>12</v>
      </c>
    </row>
    <row r="6" spans="1:11" x14ac:dyDescent="0.45">
      <c r="H6" s="2" t="s">
        <v>0</v>
      </c>
      <c r="I6" s="3" t="s">
        <v>1</v>
      </c>
      <c r="J6" s="15">
        <v>40</v>
      </c>
      <c r="K6" s="4" t="str">
        <f>J5</f>
        <v>kN</v>
      </c>
    </row>
    <row r="7" spans="1:11" ht="19.2" x14ac:dyDescent="0.45">
      <c r="H7" s="5" t="s">
        <v>2</v>
      </c>
      <c r="I7" s="6" t="s">
        <v>13</v>
      </c>
      <c r="J7" s="16">
        <v>230</v>
      </c>
      <c r="K7" s="7" t="s">
        <v>3</v>
      </c>
    </row>
    <row r="8" spans="1:11" ht="19.8" thickBot="1" x14ac:dyDescent="0.5">
      <c r="H8" s="8" t="s">
        <v>2</v>
      </c>
      <c r="I8" s="21" t="s">
        <v>14</v>
      </c>
      <c r="J8" s="23">
        <v>25</v>
      </c>
      <c r="K8" s="10" t="s">
        <v>3</v>
      </c>
    </row>
    <row r="9" spans="1:11" ht="19.8" thickBot="1" x14ac:dyDescent="0.5">
      <c r="H9" s="20" t="s">
        <v>10</v>
      </c>
      <c r="I9" s="22" t="s">
        <v>24</v>
      </c>
      <c r="J9" s="24">
        <f>IF(J13&lt;0,-ROUNDUP(J14*SIN(J15),2),-ROUNDUP(J14*SIN(J15),2))</f>
        <v>-61.98</v>
      </c>
      <c r="K9" s="25" t="str">
        <f>J5</f>
        <v>kN</v>
      </c>
    </row>
    <row r="10" spans="1:11" x14ac:dyDescent="0.45">
      <c r="H10" t="s">
        <v>20</v>
      </c>
    </row>
    <row r="11" spans="1:11" ht="18.600000000000001" thickBot="1" x14ac:dyDescent="0.5"/>
    <row r="12" spans="1:11" ht="19.2" x14ac:dyDescent="0.45">
      <c r="H12" s="2" t="s">
        <v>4</v>
      </c>
      <c r="I12" s="3" t="s">
        <v>15</v>
      </c>
      <c r="J12" s="11">
        <f>ROUNDUP(-J6*(SIN(J7*PI()/180)-SIN(J8*PI()/180)),2)</f>
        <v>47.55</v>
      </c>
      <c r="K12" s="4" t="str">
        <f>J5</f>
        <v>kN</v>
      </c>
    </row>
    <row r="13" spans="1:11" ht="19.2" x14ac:dyDescent="0.45">
      <c r="H13" s="5" t="s">
        <v>6</v>
      </c>
      <c r="I13" s="6" t="s">
        <v>16</v>
      </c>
      <c r="J13" s="12">
        <f>ROUNDUP(J6*(COS(J7*PI()/180)-COS(J8*PI()/180)),2)</f>
        <v>-61.97</v>
      </c>
      <c r="K13" s="7" t="str">
        <f>J5</f>
        <v>kN</v>
      </c>
    </row>
    <row r="14" spans="1:11" x14ac:dyDescent="0.45">
      <c r="H14" s="5" t="s">
        <v>7</v>
      </c>
      <c r="I14" s="6" t="s">
        <v>8</v>
      </c>
      <c r="J14" s="12">
        <f>ROUNDUP(SQRT(J12^2+J13^2),2)</f>
        <v>78.12</v>
      </c>
      <c r="K14" s="7" t="str">
        <f>J5</f>
        <v>kN</v>
      </c>
    </row>
    <row r="15" spans="1:11" ht="19.2" x14ac:dyDescent="0.45">
      <c r="H15" s="5" t="s">
        <v>5</v>
      </c>
      <c r="I15" s="6" t="s">
        <v>17</v>
      </c>
      <c r="J15" s="12">
        <f>ROUND(1/2*PI()-ATAN(J12/J13),4)</f>
        <v>2.2252999999999998</v>
      </c>
      <c r="K15" s="7" t="s">
        <v>9</v>
      </c>
    </row>
    <row r="16" spans="1:11" ht="19.8" thickBot="1" x14ac:dyDescent="0.5">
      <c r="H16" s="8" t="s">
        <v>5</v>
      </c>
      <c r="I16" s="9" t="s">
        <v>17</v>
      </c>
      <c r="J16" s="13">
        <f>ROUND(J15*180/PI(),2)</f>
        <v>127.5</v>
      </c>
      <c r="K16" s="10" t="s">
        <v>11</v>
      </c>
    </row>
  </sheetData>
  <sheetProtection algorithmName="SHA-512" hashValue="/5rTLxSs+B4KvheExWlWkdVCbaTOx88ityW6hIXP5kMxiFxsxiiWILToQ+655YerH3RicMhnSYJ7y9hySJ6DHA==" saltValue="Kx95rMrS7auaR2kio1ZUzA==" spinCount="100000" sheet="1" objects="1" scenarios="1"/>
  <mergeCells count="3">
    <mergeCell ref="I1:K1"/>
    <mergeCell ref="A2:F2"/>
    <mergeCell ref="H5:I5"/>
  </mergeCells>
  <phoneticPr fontId="1"/>
  <dataValidations count="1">
    <dataValidation type="list" errorStyle="information" allowBlank="1" showInputMessage="1" showErrorMessage="1" sqref="J5" xr:uid="{11638209-3048-45CD-AC9D-6D7A207ADEBF}">
      <formula1>"N,kN,kgf"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抱き角度によるロールへの荷重計算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しんめエンジニアリング</dc:creator>
  <cp:lastModifiedBy>しんめエンジニアリング</cp:lastModifiedBy>
  <dcterms:created xsi:type="dcterms:W3CDTF">2023-06-18T02:52:14Z</dcterms:created>
  <dcterms:modified xsi:type="dcterms:W3CDTF">2023-06-25T03:37:17Z</dcterms:modified>
</cp:coreProperties>
</file>