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ya\Documents\郁弥フォルダ\4.ブログ\ロールの危険回転速度\"/>
    </mc:Choice>
  </mc:AlternateContent>
  <xr:revisionPtr revIDLastSave="0" documentId="13_ncr:1_{ACBE4BCB-098D-43C7-9BA8-FB44BC907031}" xr6:coauthVersionLast="47" xr6:coauthVersionMax="47" xr10:uidLastSave="{00000000-0000-0000-0000-000000000000}"/>
  <workbookProtection workbookAlgorithmName="SHA-512" workbookHashValue="ynxHI+NaQM1Swsa5/oBi3e/kW7/tNN0xBVjtPORjLkE5bSJ2wQx6Vw0E47ZTCjVCsNxJCdE+Fioj3vNWNEK3kg==" workbookSaltValue="YJh++EnjuICm6XRFomO9TA==" workbookSpinCount="100000" lockStructure="1"/>
  <bookViews>
    <workbookView xWindow="-108" yWindow="-108" windowWidth="23256" windowHeight="12456" xr2:uid="{2F7ECE89-3B3F-41EE-8C90-34C59D74F85B}"/>
  </bookViews>
  <sheets>
    <sheet name="危険回転速度計算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 l="1"/>
  <c r="N12" i="1"/>
  <c r="N9" i="1" l="1"/>
</calcChain>
</file>

<file path=xl/sharedStrings.xml><?xml version="1.0" encoding="utf-8"?>
<sst xmlns="http://schemas.openxmlformats.org/spreadsheetml/2006/main" count="27" uniqueCount="22">
  <si>
    <t>ロール（回転体）の危険回転速度 計算シート</t>
    <rPh sb="4" eb="7">
      <t>カイテンタイ</t>
    </rPh>
    <rPh sb="9" eb="11">
      <t>キケン</t>
    </rPh>
    <rPh sb="11" eb="13">
      <t>カイテン</t>
    </rPh>
    <rPh sb="13" eb="15">
      <t>ソクド</t>
    </rPh>
    <rPh sb="16" eb="18">
      <t>ケイサン</t>
    </rPh>
    <phoneticPr fontId="1"/>
  </si>
  <si>
    <t>計算</t>
    <rPh sb="0" eb="2">
      <t>ケイサン</t>
    </rPh>
    <phoneticPr fontId="1"/>
  </si>
  <si>
    <t>ロール質量</t>
    <rPh sb="3" eb="5">
      <t>シツリョウ</t>
    </rPh>
    <phoneticPr fontId="1"/>
  </si>
  <si>
    <t>M</t>
    <phoneticPr fontId="1"/>
  </si>
  <si>
    <t>kg</t>
    <phoneticPr fontId="1"/>
  </si>
  <si>
    <t>たわみ量</t>
    <rPh sb="3" eb="4">
      <t>リョウ</t>
    </rPh>
    <phoneticPr fontId="1"/>
  </si>
  <si>
    <t>y</t>
    <phoneticPr fontId="1"/>
  </si>
  <si>
    <t>mm</t>
    <phoneticPr fontId="1"/>
  </si>
  <si>
    <t>使用速度</t>
    <rPh sb="0" eb="2">
      <t>シヨウ</t>
    </rPh>
    <rPh sb="2" eb="4">
      <t>ソクド</t>
    </rPh>
    <phoneticPr fontId="1"/>
  </si>
  <si>
    <t>使用可否</t>
    <rPh sb="0" eb="2">
      <t>シヨウ</t>
    </rPh>
    <rPh sb="2" eb="4">
      <t>カヒ</t>
    </rPh>
    <phoneticPr fontId="1"/>
  </si>
  <si>
    <t>危険回転速度</t>
    <rPh sb="0" eb="2">
      <t>キケン</t>
    </rPh>
    <rPh sb="2" eb="4">
      <t>カイテン</t>
    </rPh>
    <rPh sb="4" eb="6">
      <t>ソクド</t>
    </rPh>
    <phoneticPr fontId="1"/>
  </si>
  <si>
    <t>危険回転速度域</t>
    <rPh sb="0" eb="2">
      <t>キケン</t>
    </rPh>
    <rPh sb="2" eb="4">
      <t>カイテン</t>
    </rPh>
    <rPh sb="4" eb="6">
      <t>ソクド</t>
    </rPh>
    <rPh sb="6" eb="7">
      <t>イキ</t>
    </rPh>
    <phoneticPr fontId="1"/>
  </si>
  <si>
    <t>0.8Nc</t>
    <phoneticPr fontId="1"/>
  </si>
  <si>
    <t>1.3Nc</t>
    <phoneticPr fontId="1"/>
  </si>
  <si>
    <t>Nc</t>
    <phoneticPr fontId="1"/>
  </si>
  <si>
    <t>-</t>
    <phoneticPr fontId="1"/>
  </si>
  <si>
    <t>r.p.m.</t>
    <phoneticPr fontId="1"/>
  </si>
  <si>
    <t>N</t>
    <phoneticPr fontId="1"/>
  </si>
  <si>
    <t>件名：</t>
    <rPh sb="0" eb="2">
      <t>ケンメイ</t>
    </rPh>
    <phoneticPr fontId="1"/>
  </si>
  <si>
    <t>入力してください</t>
    <rPh sb="0" eb="2">
      <t>ニュウリョク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</si>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</sst>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3" fillId="0" borderId="0" xfId="0" applyFont="1">
      <alignment vertical="center"/>
    </xf>
    <xf numFmtId="0" fontId="4" fillId="4" borderId="5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</cellXfs>
  <cellStyles count="1">
    <cellStyle name="標準" xfId="0" builtinId="0"/>
  </cellStyles>
  <dxfs count="2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shinmeeng.com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194167</xdr:colOff>
      <xdr:row>6</xdr:row>
      <xdr:rowOff>109386</xdr:rowOff>
    </xdr:from>
    <xdr:ext cx="687752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709D939B-017F-125B-D12C-30F66CC8926D}"/>
                </a:ext>
              </a:extLst>
            </xdr:cNvPr>
            <xdr:cNvSpPr txBox="1"/>
          </xdr:nvSpPr>
          <xdr:spPr>
            <a:xfrm>
              <a:off x="4209576" y="1401473"/>
              <a:ext cx="6877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1100" i="1">
                            <a:latin typeface="Cambria Math" panose="02040503050406030204" pitchFamily="18" charset="0"/>
                          </a:rPr>
                          <m:t>𝜋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den>
                        </m:f>
                      </m:e>
                    </m:ra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709D939B-017F-125B-D12C-30F66CC8926D}"/>
                </a:ext>
              </a:extLst>
            </xdr:cNvPr>
            <xdr:cNvSpPr txBox="1"/>
          </xdr:nvSpPr>
          <xdr:spPr>
            <a:xfrm>
              <a:off x="4209576" y="1401473"/>
              <a:ext cx="6877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𝑓_𝑛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=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𝜋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/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2 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√(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𝑘/𝑀)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6</xdr:col>
      <xdr:colOff>220442</xdr:colOff>
      <xdr:row>14</xdr:row>
      <xdr:rowOff>88366</xdr:rowOff>
    </xdr:from>
    <xdr:ext cx="753155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31914361-2415-4A82-BB89-12052356B644}"/>
                </a:ext>
              </a:extLst>
            </xdr:cNvPr>
            <xdr:cNvSpPr txBox="1"/>
          </xdr:nvSpPr>
          <xdr:spPr>
            <a:xfrm>
              <a:off x="4235851" y="3235757"/>
              <a:ext cx="753155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60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𝜋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num>
                          <m:den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den>
                        </m:f>
                      </m:e>
                    </m:ra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31914361-2415-4A82-BB89-12052356B644}"/>
                </a:ext>
              </a:extLst>
            </xdr:cNvPr>
            <xdr:cNvSpPr txBox="1"/>
          </xdr:nvSpPr>
          <xdr:spPr>
            <a:xfrm>
              <a:off x="4235851" y="3235757"/>
              <a:ext cx="753155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𝑁_𝑐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60/2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𝜋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 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√(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𝑔/𝑦)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5</xdr:col>
      <xdr:colOff>504496</xdr:colOff>
      <xdr:row>5</xdr:row>
      <xdr:rowOff>14394</xdr:rowOff>
    </xdr:from>
    <xdr:to>
      <xdr:col>9</xdr:col>
      <xdr:colOff>112414</xdr:colOff>
      <xdr:row>6</xdr:row>
      <xdr:rowOff>40671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DFF1AA-F23F-5708-4465-624367B3DA1D}"/>
            </a:ext>
          </a:extLst>
        </xdr:cNvPr>
        <xdr:cNvSpPr txBox="1"/>
      </xdr:nvSpPr>
      <xdr:spPr>
        <a:xfrm>
          <a:off x="3850670" y="1074568"/>
          <a:ext cx="2351118" cy="2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固有振動数</a:t>
          </a:r>
          <a:r>
            <a:rPr kumimoji="1" lang="en-US" altLang="ja-JP" sz="1100"/>
            <a:t>fn</a:t>
          </a:r>
          <a:r>
            <a:rPr kumimoji="1" lang="ja-JP" altLang="en-US" sz="1100"/>
            <a:t>は次式で表される。</a:t>
          </a:r>
        </a:p>
      </xdr:txBody>
    </xdr:sp>
    <xdr:clientData/>
  </xdr:twoCellAnchor>
  <xdr:twoCellAnchor>
    <xdr:from>
      <xdr:col>5</xdr:col>
      <xdr:colOff>509751</xdr:colOff>
      <xdr:row>9</xdr:row>
      <xdr:rowOff>3882</xdr:rowOff>
    </xdr:from>
    <xdr:to>
      <xdr:col>10</xdr:col>
      <xdr:colOff>358494</xdr:colOff>
      <xdr:row>11</xdr:row>
      <xdr:rowOff>145773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C2108C-8C7D-489D-B7E9-CCEB966FD144}"/>
            </a:ext>
          </a:extLst>
        </xdr:cNvPr>
        <xdr:cNvSpPr txBox="1"/>
      </xdr:nvSpPr>
      <xdr:spPr>
        <a:xfrm>
          <a:off x="3855925" y="1991708"/>
          <a:ext cx="3062395" cy="60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静止状態のロールがたわみ</a:t>
          </a:r>
          <a:r>
            <a:rPr kumimoji="1" lang="en-US" altLang="ja-JP" sz="1100"/>
            <a:t>y</a:t>
          </a:r>
          <a:r>
            <a:rPr kumimoji="1" lang="ja-JP" altLang="en-US" sz="1100"/>
            <a:t>を生ずるとき、</a:t>
          </a:r>
          <a:endParaRPr kumimoji="1" lang="en-US" altLang="ja-JP" sz="1100"/>
        </a:p>
        <a:p>
          <a:r>
            <a:rPr kumimoji="1" lang="en-US" altLang="ja-JP" sz="1100"/>
            <a:t>k</a:t>
          </a:r>
          <a:r>
            <a:rPr kumimoji="1" lang="ja-JP" altLang="en-US" sz="1100"/>
            <a:t>と</a:t>
          </a:r>
          <a:r>
            <a:rPr kumimoji="1" lang="en-US" altLang="ja-JP" sz="1100"/>
            <a:t>y</a:t>
          </a:r>
          <a:r>
            <a:rPr kumimoji="1" lang="ja-JP" altLang="en-US" sz="1100"/>
            <a:t>の間は次式で表される。</a:t>
          </a:r>
        </a:p>
      </xdr:txBody>
    </xdr:sp>
    <xdr:clientData/>
  </xdr:twoCellAnchor>
  <xdr:oneCellAnchor>
    <xdr:from>
      <xdr:col>0</xdr:col>
      <xdr:colOff>522951</xdr:colOff>
      <xdr:row>13</xdr:row>
      <xdr:rowOff>208950</xdr:rowOff>
    </xdr:from>
    <xdr:ext cx="2879314" cy="17324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2B0B3222-581C-4233-AF88-45E4A5DB4E8B}"/>
                </a:ext>
              </a:extLst>
            </xdr:cNvPr>
            <xdr:cNvSpPr txBox="1"/>
          </xdr:nvSpPr>
          <xdr:spPr>
            <a:xfrm>
              <a:off x="522951" y="3124428"/>
              <a:ext cx="2879314" cy="1732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𝑓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𝑛</m:t>
                      </m:r>
                    </m:sub>
                  </m:sSub>
                  <m:r>
                    <a:rPr kumimoji="1" lang="ja-JP" altLang="en-US" sz="1100" i="1">
                      <a:latin typeface="Cambria Math" panose="02040503050406030204" pitchFamily="18" charset="0"/>
                    </a:rPr>
                    <m:t>：固有振動数</m:t>
                  </m:r>
                </m:oMath>
              </a14:m>
              <a:r>
                <a:rPr kumimoji="1" lang="ja-JP" altLang="en-US" sz="1100" i="0">
                  <a:latin typeface="Cambria Math" panose="02040503050406030204" pitchFamily="18" charset="0"/>
                </a:rPr>
                <a:t>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Hz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）</a:t>
              </a:r>
              <a:endParaRPr kumimoji="1" lang="en-US" altLang="ja-JP" sz="1100" i="0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𝑘</m:t>
                  </m:r>
                </m:oMath>
              </a14:m>
              <a:r>
                <a:rPr kumimoji="1" lang="ja-JP" altLang="en-US" sz="1100"/>
                <a:t>：回転体のたわみに対するばね定数（</a:t>
              </a:r>
              <a:r>
                <a:rPr kumimoji="1" lang="en-US" altLang="ja-JP" sz="1100"/>
                <a:t>N/m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𝑀</m:t>
                  </m:r>
                </m:oMath>
              </a14:m>
              <a:r>
                <a:rPr kumimoji="1" lang="ja-JP" altLang="en-US" sz="1100"/>
                <a:t>：ロール質量（</a:t>
              </a:r>
              <a:r>
                <a:rPr kumimoji="1" lang="en-US" altLang="ja-JP" sz="1100"/>
                <a:t>kg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y</m:t>
                  </m:r>
                </m:oMath>
              </a14:m>
              <a:r>
                <a:rPr kumimoji="1" lang="ja-JP" altLang="en-US" sz="1100"/>
                <a:t>：たわみ（</a:t>
              </a:r>
              <a:r>
                <a:rPr kumimoji="1" lang="en-US" altLang="ja-JP" sz="1100"/>
                <a:t>m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𝑐</m:t>
                      </m:r>
                    </m:sub>
                  </m:sSub>
                </m:oMath>
              </a14:m>
              <a:r>
                <a:rPr kumimoji="1" lang="ja-JP" altLang="en-US" sz="1100"/>
                <a:t>：危険回転速度（</a:t>
              </a:r>
              <a:r>
                <a:rPr kumimoji="1" lang="en-US" altLang="ja-JP" sz="1100"/>
                <a:t>r.p.m.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N</m:t>
                  </m:r>
                </m:oMath>
              </a14:m>
              <a:r>
                <a:rPr kumimoji="1" lang="ja-JP" altLang="en-US" sz="1100"/>
                <a:t>：使用速度（</a:t>
              </a:r>
              <a:r>
                <a:rPr kumimoji="1" lang="en-US" altLang="ja-JP" sz="1100"/>
                <a:t>r.p.m.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𝑔</m:t>
                  </m:r>
                </m:oMath>
              </a14:m>
              <a:r>
                <a:rPr kumimoji="1" lang="ja-JP" altLang="en-US" sz="1100"/>
                <a:t>：重力加速度（</a:t>
              </a:r>
              <a:r>
                <a:rPr kumimoji="1" lang="en-US" altLang="ja-JP" sz="1100"/>
                <a:t>m/s</a:t>
              </a:r>
              <a:r>
                <a:rPr kumimoji="1" lang="en-US" altLang="ja-JP" sz="1100" baseline="30000"/>
                <a:t>2</a:t>
              </a:r>
              <a:r>
                <a:rPr kumimoji="1" lang="ja-JP" altLang="en-US" sz="1100"/>
                <a:t>）</a:t>
              </a:r>
            </a:p>
          </xdr:txBody>
        </xdr:sp>
      </mc:Choice>
      <mc:Fallback xmlns="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2B0B3222-581C-4233-AF88-45E4A5DB4E8B}"/>
                </a:ext>
              </a:extLst>
            </xdr:cNvPr>
            <xdr:cNvSpPr txBox="1"/>
          </xdr:nvSpPr>
          <xdr:spPr>
            <a:xfrm>
              <a:off x="522951" y="3124428"/>
              <a:ext cx="2879314" cy="1732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𝑓_𝑛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：固有振動数（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Hz</a:t>
              </a:r>
              <a:r>
                <a:rPr kumimoji="1" lang="ja-JP" altLang="en-US" sz="1100" i="0">
                  <a:latin typeface="Cambria Math" panose="02040503050406030204" pitchFamily="18" charset="0"/>
                </a:rPr>
                <a:t>）</a:t>
              </a:r>
              <a:endParaRPr kumimoji="1" lang="en-US" altLang="ja-JP" sz="1100" i="0">
                <a:latin typeface="Cambria Math" panose="02040503050406030204" pitchFamily="18" charset="0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kumimoji="1" lang="ja-JP" altLang="en-US" sz="1100"/>
                <a:t>：回転体のたわみに対するばね定数（</a:t>
              </a:r>
              <a:r>
                <a:rPr kumimoji="1" lang="en-US" altLang="ja-JP" sz="1100"/>
                <a:t>N/m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</a:t>
              </a:r>
              <a:r>
                <a:rPr kumimoji="1" lang="ja-JP" altLang="en-US" sz="1100"/>
                <a:t>：ロール質量（</a:t>
              </a:r>
              <a:r>
                <a:rPr kumimoji="1" lang="en-US" altLang="ja-JP" sz="1100"/>
                <a:t>kg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y</a:t>
              </a:r>
              <a:r>
                <a:rPr kumimoji="1" lang="ja-JP" altLang="en-US" sz="1100"/>
                <a:t>：たわみ（</a:t>
              </a:r>
              <a:r>
                <a:rPr kumimoji="1" lang="en-US" altLang="ja-JP" sz="1100"/>
                <a:t>m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𝑁_𝑐</a:t>
              </a:r>
              <a:r>
                <a:rPr kumimoji="1" lang="ja-JP" altLang="en-US" sz="1100"/>
                <a:t>：危険回転速度（</a:t>
              </a:r>
              <a:r>
                <a:rPr kumimoji="1" lang="en-US" altLang="ja-JP" sz="1100"/>
                <a:t>r.p.m.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N</a:t>
              </a:r>
              <a:r>
                <a:rPr kumimoji="1" lang="ja-JP" altLang="en-US" sz="1100"/>
                <a:t>：使用速度（</a:t>
              </a:r>
              <a:r>
                <a:rPr kumimoji="1" lang="en-US" altLang="ja-JP" sz="1100"/>
                <a:t>r.p.m.</a:t>
              </a:r>
              <a:r>
                <a:rPr kumimoji="1" lang="ja-JP" altLang="en-US" sz="1100"/>
                <a:t>）</a:t>
              </a:r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𝑔</a:t>
              </a:r>
              <a:r>
                <a:rPr kumimoji="1" lang="ja-JP" altLang="en-US" sz="1100"/>
                <a:t>：重力加速度（</a:t>
              </a:r>
              <a:r>
                <a:rPr kumimoji="1" lang="en-US" altLang="ja-JP" sz="1100"/>
                <a:t>m/s</a:t>
              </a:r>
              <a:r>
                <a:rPr kumimoji="1" lang="en-US" altLang="ja-JP" sz="1100" baseline="30000"/>
                <a:t>2</a:t>
              </a:r>
              <a:r>
                <a:rPr kumimoji="1" lang="ja-JP" altLang="en-US" sz="1100"/>
                <a:t>）</a:t>
              </a:r>
            </a:p>
          </xdr:txBody>
        </xdr:sp>
      </mc:Fallback>
    </mc:AlternateContent>
    <xdr:clientData/>
  </xdr:oneCellAnchor>
  <xdr:oneCellAnchor>
    <xdr:from>
      <xdr:col>6</xdr:col>
      <xdr:colOff>215461</xdr:colOff>
      <xdr:row>11</xdr:row>
      <xdr:rowOff>151027</xdr:rowOff>
    </xdr:from>
    <xdr:ext cx="5836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54B53D2B-F408-4B12-9F74-D80313162567}"/>
                </a:ext>
              </a:extLst>
            </xdr:cNvPr>
            <xdr:cNvSpPr txBox="1"/>
          </xdr:nvSpPr>
          <xdr:spPr>
            <a:xfrm>
              <a:off x="4230870" y="2602679"/>
              <a:ext cx="5836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𝑀𝑔</m:t>
                    </m:r>
                    <m:r>
                      <a:rPr kumimoji="1" lang="en-US" altLang="ja-JP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𝑘𝑦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54B53D2B-F408-4B12-9F74-D80313162567}"/>
                </a:ext>
              </a:extLst>
            </xdr:cNvPr>
            <xdr:cNvSpPr txBox="1"/>
          </xdr:nvSpPr>
          <xdr:spPr>
            <a:xfrm>
              <a:off x="4230870" y="2602679"/>
              <a:ext cx="5836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𝑀𝑔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𝑘𝑦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5</xdr:col>
      <xdr:colOff>478220</xdr:colOff>
      <xdr:row>12</xdr:row>
      <xdr:rowOff>182557</xdr:rowOff>
    </xdr:from>
    <xdr:to>
      <xdr:col>10</xdr:col>
      <xdr:colOff>584466</xdr:colOff>
      <xdr:row>14</xdr:row>
      <xdr:rowOff>14392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FA3476-F124-4EC7-B9EA-E4D2B4EB808B}"/>
            </a:ext>
          </a:extLst>
        </xdr:cNvPr>
        <xdr:cNvSpPr txBox="1"/>
      </xdr:nvSpPr>
      <xdr:spPr>
        <a:xfrm>
          <a:off x="3824394" y="2866122"/>
          <a:ext cx="3319898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上記二つの式より、ロールの危険回転速度</a:t>
          </a:r>
          <a:r>
            <a:rPr kumimoji="1" lang="en-US" altLang="ja-JP" sz="1100"/>
            <a:t>Nc</a:t>
          </a:r>
          <a:r>
            <a:rPr kumimoji="1" lang="ja-JP" altLang="en-US" sz="1100"/>
            <a:t>は</a:t>
          </a:r>
        </a:p>
      </xdr:txBody>
    </xdr:sp>
    <xdr:clientData/>
  </xdr:twoCellAnchor>
  <xdr:twoCellAnchor>
    <xdr:from>
      <xdr:col>5</xdr:col>
      <xdr:colOff>562303</xdr:colOff>
      <xdr:row>17</xdr:row>
      <xdr:rowOff>45923</xdr:rowOff>
    </xdr:from>
    <xdr:to>
      <xdr:col>10</xdr:col>
      <xdr:colOff>621252</xdr:colOff>
      <xdr:row>19</xdr:row>
      <xdr:rowOff>230540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BB3F6E1-F2BB-4620-8A12-77D08948DF7D}"/>
            </a:ext>
          </a:extLst>
        </xdr:cNvPr>
        <xdr:cNvSpPr txBox="1"/>
      </xdr:nvSpPr>
      <xdr:spPr>
        <a:xfrm>
          <a:off x="3908477" y="3889053"/>
          <a:ext cx="3272601" cy="648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次のように使用速度が危険速度域に入っていたら</a:t>
          </a:r>
          <a:endParaRPr kumimoji="1" lang="en-US" altLang="ja-JP" sz="1100"/>
        </a:p>
        <a:p>
          <a:r>
            <a:rPr kumimoji="1" lang="ja-JP" altLang="en-US" sz="1100"/>
            <a:t>設計変更が必要になる。</a:t>
          </a:r>
        </a:p>
      </xdr:txBody>
    </xdr:sp>
    <xdr:clientData/>
  </xdr:twoCellAnchor>
  <xdr:oneCellAnchor>
    <xdr:from>
      <xdr:col>6</xdr:col>
      <xdr:colOff>268013</xdr:colOff>
      <xdr:row>19</xdr:row>
      <xdr:rowOff>219346</xdr:rowOff>
    </xdr:from>
    <xdr:ext cx="118224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1ADAF58C-4780-40B3-9013-ABECA93CC0A6}"/>
                </a:ext>
              </a:extLst>
            </xdr:cNvPr>
            <xdr:cNvSpPr txBox="1"/>
          </xdr:nvSpPr>
          <xdr:spPr>
            <a:xfrm>
              <a:off x="4277305" y="4586192"/>
              <a:ext cx="118224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0.8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≤1.3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1ADAF58C-4780-40B3-9013-ABECA93CC0A6}"/>
                </a:ext>
              </a:extLst>
            </xdr:cNvPr>
            <xdr:cNvSpPr txBox="1"/>
          </xdr:nvSpPr>
          <xdr:spPr>
            <a:xfrm>
              <a:off x="4277305" y="4586192"/>
              <a:ext cx="118224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0.8𝑁_𝑐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≤𝑁≤1.3𝑁_𝑐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 editAs="oneCell">
    <xdr:from>
      <xdr:col>0</xdr:col>
      <xdr:colOff>6626</xdr:colOff>
      <xdr:row>4</xdr:row>
      <xdr:rowOff>19881</xdr:rowOff>
    </xdr:from>
    <xdr:to>
      <xdr:col>5</xdr:col>
      <xdr:colOff>172277</xdr:colOff>
      <xdr:row>12</xdr:row>
      <xdr:rowOff>205829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84F57AB-C960-76DE-4BF3-9FE7F3504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9" r="18304"/>
        <a:stretch/>
      </xdr:blipFill>
      <xdr:spPr>
        <a:xfrm>
          <a:off x="6626" y="947533"/>
          <a:ext cx="3511825" cy="2061131"/>
        </a:xfrm>
        <a:prstGeom prst="rect">
          <a:avLst/>
        </a:prstGeom>
      </xdr:spPr>
    </xdr:pic>
    <xdr:clientData/>
  </xdr:twoCellAnchor>
  <xdr:twoCellAnchor>
    <xdr:from>
      <xdr:col>8</xdr:col>
      <xdr:colOff>350520</xdr:colOff>
      <xdr:row>19</xdr:row>
      <xdr:rowOff>7620</xdr:rowOff>
    </xdr:from>
    <xdr:to>
      <xdr:col>15</xdr:col>
      <xdr:colOff>75467</xdr:colOff>
      <xdr:row>23</xdr:row>
      <xdr:rowOff>98595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6C4FE5FE-5EAB-408D-9DDF-2ECAB4A792EF}"/>
            </a:ext>
          </a:extLst>
        </xdr:cNvPr>
        <xdr:cNvGrpSpPr/>
      </xdr:nvGrpSpPr>
      <xdr:grpSpPr>
        <a:xfrm>
          <a:off x="5935980" y="4381500"/>
          <a:ext cx="3908327" cy="1005375"/>
          <a:chOff x="7188200" y="9569450"/>
          <a:chExt cx="3914677" cy="1004105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2C2EACB-7313-3C1A-EE08-1F038E07CD4C}"/>
              </a:ext>
            </a:extLst>
          </xdr:cNvPr>
          <xdr:cNvGrpSpPr/>
        </xdr:nvGrpSpPr>
        <xdr:grpSpPr>
          <a:xfrm>
            <a:off x="7496077" y="9569450"/>
            <a:ext cx="3606800" cy="1004105"/>
            <a:chOff x="7642127" y="4330700"/>
            <a:chExt cx="3606800" cy="998284"/>
          </a:xfrm>
        </xdr:grpSpPr>
        <xdr:sp macro="" textlink="">
          <xdr:nvSpPr>
            <xdr:cNvPr id="15" name="テキスト ボックス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A88F1C7-CE85-EEEF-1486-F791A7BD7BFC}"/>
                </a:ext>
              </a:extLst>
            </xdr:cNvPr>
            <xdr:cNvSpPr txBox="1"/>
          </xdr:nvSpPr>
          <xdr:spPr>
            <a:xfrm>
              <a:off x="7642127" y="4330700"/>
              <a:ext cx="2749550" cy="99828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r"/>
              <a:r>
                <a:rPr kumimoji="1" lang="ja-JP" altLang="en-US" sz="1100"/>
                <a:t>＜計算フォーム作成：</a:t>
              </a:r>
              <a:r>
                <a:rPr kumimoji="1" lang="en-US" altLang="ja-JP" sz="1100"/>
                <a:t>2023.7.25</a:t>
              </a:r>
              <a:r>
                <a:rPr kumimoji="1" lang="ja-JP" altLang="en-US" sz="1100"/>
                <a:t>＞</a:t>
              </a:r>
              <a:endParaRPr kumimoji="1" lang="en-US" altLang="ja-JP" sz="1100"/>
            </a:p>
            <a:p>
              <a:pPr algn="r"/>
              <a:r>
                <a:rPr kumimoji="1" lang="ja-JP" altLang="en-US" sz="1100"/>
                <a:t>しんめエンジニアリング</a:t>
              </a:r>
              <a:br>
                <a:rPr lang="en-US" altLang="ja-JP" sz="1100" b="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</a:br>
              <a:r>
                <a:rPr lang="en-US" altLang="ja-JP" sz="1100" b="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https://shinmeeng.com/</a:t>
              </a:r>
              <a:endParaRPr lang="en-US" altLang="ja-JP" sz="1100" b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:r>
                <a:rPr kumimoji="1" lang="ja-JP" altLang="en-US" sz="900"/>
                <a:t>機械設計・技術者支援のための発信</a:t>
              </a:r>
            </a:p>
          </xdr:txBody>
        </xdr:sp>
        <xdr:pic>
          <xdr:nvPicPr>
            <xdr:cNvPr id="16" name="図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8B0DE5F8-5333-6D33-777B-F285835D16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483850" y="4504201"/>
              <a:ext cx="765077" cy="770294"/>
            </a:xfrm>
            <a:prstGeom prst="rect">
              <a:avLst/>
            </a:prstGeom>
          </xdr:spPr>
        </xdr:pic>
      </xdr:grpSp>
      <xdr:pic>
        <xdr:nvPicPr>
          <xdr:cNvPr id="14" name="図 1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4A42315-04C6-A2A8-0A49-28E1ED1BD7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88200" y="9697316"/>
            <a:ext cx="869950" cy="8684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DF0C-D1AA-4B97-8B28-650602C4A037}">
  <dimension ref="A1:O12"/>
  <sheetViews>
    <sheetView showGridLines="0" tabSelected="1" zoomScaleNormal="100" workbookViewId="0"/>
  </sheetViews>
  <sheetFormatPr defaultRowHeight="18" x14ac:dyDescent="0.45"/>
  <cols>
    <col min="7" max="7" width="14.3984375" bestFit="1" customWidth="1"/>
    <col min="8" max="8" width="6.09765625" bestFit="1" customWidth="1"/>
    <col min="9" max="9" width="6.69921875" customWidth="1"/>
    <col min="10" max="10" width="6.19921875" bestFit="1" customWidth="1"/>
    <col min="12" max="12" width="14.3984375" bestFit="1" customWidth="1"/>
    <col min="13" max="13" width="6.09765625" bestFit="1" customWidth="1"/>
    <col min="14" max="14" width="6.5" customWidth="1"/>
    <col min="15" max="15" width="6.19921875" bestFit="1" customWidth="1"/>
  </cols>
  <sheetData>
    <row r="1" spans="1:15" ht="28.8" x14ac:dyDescent="0.45">
      <c r="A1" s="1" t="s">
        <v>0</v>
      </c>
      <c r="L1" s="19" t="s">
        <v>20</v>
      </c>
      <c r="M1" s="19"/>
      <c r="N1" s="19" t="s">
        <v>21</v>
      </c>
      <c r="O1" s="19"/>
    </row>
    <row r="2" spans="1:15" x14ac:dyDescent="0.45">
      <c r="A2" s="18" t="s">
        <v>18</v>
      </c>
      <c r="B2" s="18"/>
      <c r="C2" s="18"/>
      <c r="D2" s="18"/>
      <c r="E2" s="18"/>
      <c r="F2" s="18"/>
      <c r="G2" s="18"/>
    </row>
    <row r="3" spans="1:15" ht="19.8" x14ac:dyDescent="0.45">
      <c r="L3" s="14" t="s">
        <v>1</v>
      </c>
      <c r="N3" s="16" t="s">
        <v>19</v>
      </c>
      <c r="O3" s="16"/>
    </row>
    <row r="4" spans="1:15" ht="6" customHeight="1" thickBot="1" x14ac:dyDescent="0.5">
      <c r="N4" s="17"/>
      <c r="O4" s="17"/>
    </row>
    <row r="5" spans="1:15" x14ac:dyDescent="0.45">
      <c r="L5" s="5" t="s">
        <v>2</v>
      </c>
      <c r="M5" s="6" t="s">
        <v>3</v>
      </c>
      <c r="N5" s="20">
        <v>850</v>
      </c>
      <c r="O5" s="11" t="s">
        <v>4</v>
      </c>
    </row>
    <row r="6" spans="1:15" x14ac:dyDescent="0.45">
      <c r="L6" s="7" t="s">
        <v>5</v>
      </c>
      <c r="M6" s="8" t="s">
        <v>6</v>
      </c>
      <c r="N6" s="21">
        <v>2.1</v>
      </c>
      <c r="O6" s="12" t="s">
        <v>7</v>
      </c>
    </row>
    <row r="7" spans="1:15" ht="18.600000000000001" thickBot="1" x14ac:dyDescent="0.5">
      <c r="L7" s="9" t="s">
        <v>8</v>
      </c>
      <c r="M7" s="10" t="s">
        <v>17</v>
      </c>
      <c r="N7" s="22">
        <v>520</v>
      </c>
      <c r="O7" s="13" t="s">
        <v>16</v>
      </c>
    </row>
    <row r="8" spans="1:15" ht="18.600000000000001" thickBot="1" x14ac:dyDescent="0.5"/>
    <row r="9" spans="1:15" x14ac:dyDescent="0.45">
      <c r="L9" s="5" t="s">
        <v>9</v>
      </c>
      <c r="M9" s="6" t="s">
        <v>15</v>
      </c>
      <c r="N9" s="4" t="str">
        <f>IF(N7&gt;=N11,IF(N7&lt;=N12,"NG","OK"),"OK")</f>
        <v>OK</v>
      </c>
      <c r="O9" s="11" t="s">
        <v>15</v>
      </c>
    </row>
    <row r="10" spans="1:15" x14ac:dyDescent="0.45">
      <c r="L10" s="7" t="s">
        <v>10</v>
      </c>
      <c r="M10" s="8" t="s">
        <v>14</v>
      </c>
      <c r="N10" s="15">
        <f>ROUND((60/(2*PI()))*SQRT(9.81/(N6/1000)),0)</f>
        <v>653</v>
      </c>
      <c r="O10" s="12" t="s">
        <v>16</v>
      </c>
    </row>
    <row r="11" spans="1:15" x14ac:dyDescent="0.45">
      <c r="L11" s="7" t="s">
        <v>11</v>
      </c>
      <c r="M11" s="8" t="s">
        <v>12</v>
      </c>
      <c r="N11" s="2">
        <f>ROUNDDOWN(0.8*N10,0)</f>
        <v>522</v>
      </c>
      <c r="O11" s="12" t="s">
        <v>16</v>
      </c>
    </row>
    <row r="12" spans="1:15" ht="18.600000000000001" thickBot="1" x14ac:dyDescent="0.5">
      <c r="L12" s="9" t="s">
        <v>11</v>
      </c>
      <c r="M12" s="10" t="s">
        <v>13</v>
      </c>
      <c r="N12" s="3">
        <f>ROUNDUP(1.3*N10,0)</f>
        <v>849</v>
      </c>
      <c r="O12" s="13" t="s">
        <v>16</v>
      </c>
    </row>
  </sheetData>
  <sheetProtection algorithmName="SHA-512" hashValue="UgjDyja02V/sOHiqdT9yjRPQvSQh1EmKZbvOT6XESrg75jbx1cFt4CcWsdE75MdePzk8UkEJR/wZlCvySKdx4w==" saltValue="ENYeeh289qhqothiCR7N7w==" spinCount="100000" sheet="1" objects="1" scenarios="1"/>
  <mergeCells count="5">
    <mergeCell ref="A2:G2"/>
    <mergeCell ref="N3:O3"/>
    <mergeCell ref="N4:O4"/>
    <mergeCell ref="N1:O1"/>
    <mergeCell ref="L1:M1"/>
  </mergeCells>
  <phoneticPr fontId="1"/>
  <conditionalFormatting sqref="N9">
    <cfRule type="expression" dxfId="1" priority="1">
      <formula>N9="NG"</formula>
    </cfRule>
    <cfRule type="expression" dxfId="0" priority="2">
      <formula>N9="OK"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危険回転速度計算シート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しんめエンジニアリング</dc:creator>
  <cp:lastModifiedBy>しんめエンジニアリング</cp:lastModifiedBy>
  <dcterms:created xsi:type="dcterms:W3CDTF">2023-07-23T00:20:35Z</dcterms:created>
  <dcterms:modified xsi:type="dcterms:W3CDTF">2023-07-24T21:31:38Z</dcterms:modified>
</cp:coreProperties>
</file>